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horos\home\monikak4\Documents\2026 eelarvega seotud dokumendid\"/>
    </mc:Choice>
  </mc:AlternateContent>
  <xr:revisionPtr revIDLastSave="0" documentId="8_{8AAC5714-AA90-48B8-A37B-EA336DE3C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M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F13" i="1"/>
  <c r="L17" i="1"/>
  <c r="L16" i="1"/>
  <c r="L13" i="1"/>
  <c r="L10" i="1"/>
  <c r="K14" i="1" l="1"/>
  <c r="K9" i="1"/>
  <c r="G10" i="1"/>
  <c r="H14" i="1"/>
  <c r="H9" i="1"/>
  <c r="E17" i="1"/>
  <c r="G17" i="1" s="1"/>
  <c r="E16" i="1"/>
  <c r="G16" i="1" s="1"/>
  <c r="L14" i="1"/>
  <c r="J14" i="1"/>
  <c r="I14" i="1"/>
  <c r="F14" i="1"/>
  <c r="D14" i="1"/>
  <c r="C14" i="1"/>
  <c r="E13" i="1"/>
  <c r="G13" i="1" s="1"/>
  <c r="L9" i="1"/>
  <c r="J9" i="1"/>
  <c r="I9" i="1"/>
  <c r="F9" i="1"/>
  <c r="D9" i="1"/>
  <c r="C9" i="1"/>
  <c r="E14" i="1" l="1"/>
  <c r="E9" i="1"/>
  <c r="G9" i="1"/>
  <c r="G14" i="1"/>
</calcChain>
</file>

<file path=xl/sharedStrings.xml><?xml version="1.0" encoding="utf-8"?>
<sst xmlns="http://schemas.openxmlformats.org/spreadsheetml/2006/main" count="46" uniqueCount="46">
  <si>
    <t>Lõplik eelarve, va üle toodud</t>
  </si>
  <si>
    <t>Lõplik eelarve</t>
  </si>
  <si>
    <t>Kasutamata eelarve jääk</t>
  </si>
  <si>
    <t>(1)</t>
  </si>
  <si>
    <t>(2)</t>
  </si>
  <si>
    <t>(3)=(1)+(2)</t>
  </si>
  <si>
    <t>(4)</t>
  </si>
  <si>
    <t>KULUD</t>
  </si>
  <si>
    <t>INVESTEERINGUD</t>
  </si>
  <si>
    <t>(5)=(3)-(4)</t>
  </si>
  <si>
    <t>a) veeru (6) lahtris summa ei tohi olla suurem kui veerus (1) lahtris summast tingimusel, et veeru (1) lahtris ei ole null;</t>
  </si>
  <si>
    <t>c) kui veeru (1) lahtris on null, siis veeru (6) lahtris peab olema samuti null;</t>
  </si>
  <si>
    <t>d) OR objekti puhul veeru (6) lahtri summa võrdub veeru (5) lahtri summaga, kui valitsuse korralduses ei ole seatud eelarve kasutamisele tähtaega. Viimasel juhul lähtutakse tähtajast.</t>
  </si>
  <si>
    <t>(7)=(8)+(9)</t>
  </si>
  <si>
    <t>Põhiseaduslikele institutsioonidele</t>
  </si>
  <si>
    <t>(8)</t>
  </si>
  <si>
    <t>(6)</t>
  </si>
  <si>
    <r>
      <t>(6) veerg</t>
    </r>
    <r>
      <rPr>
        <sz val="9"/>
        <color theme="1"/>
        <rFont val="Times New Roman"/>
        <family val="1"/>
        <charset val="186"/>
      </rPr>
      <t xml:space="preserve"> leitakse veerust (5) järgmiste tingimustega (kõik summad absoluutväärtuses):</t>
    </r>
  </si>
  <si>
    <t>(9)</t>
  </si>
  <si>
    <t>sh korraliselt (käesoleva käskkirjaga)</t>
  </si>
  <si>
    <r>
      <rPr>
        <b/>
        <sz val="9"/>
        <rFont val="Times New Roman"/>
        <family val="1"/>
        <charset val="186"/>
      </rPr>
      <t>(9) veerg</t>
    </r>
    <r>
      <rPr>
        <sz val="9"/>
        <rFont val="Times New Roman"/>
        <family val="1"/>
        <charset val="186"/>
      </rPr>
      <t xml:space="preserve"> sisaldab andmeid korralise (lõpliku) ülekandmise kohta – mais antava ministri käskkirja alus.</t>
    </r>
  </si>
  <si>
    <r>
      <rPr>
        <b/>
        <sz val="9"/>
        <rFont val="Times New Roman"/>
        <family val="1"/>
        <charset val="186"/>
      </rPr>
      <t>(8) veerge</t>
    </r>
    <r>
      <rPr>
        <sz val="9"/>
        <rFont val="Times New Roman"/>
        <family val="1"/>
        <charset val="186"/>
      </rPr>
      <t xml:space="preserve"> võib olla mitu vastavalt erakorraliste käskkirjade arvule.</t>
    </r>
  </si>
  <si>
    <t>Tervikliku ülevaate saamiseks sisaldab vorm infot jääkide kohta, mida üle ei viida.</t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</si>
  <si>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eelarvejääkide ülekandmiste kohta.</t>
    </r>
  </si>
  <si>
    <t xml:space="preserve">g) kui veerg (2) on suurem kui veerg (4) ja veerg (5) on suurem kui veerg (1), siis veerg (6) võrdub veerg (1). </t>
  </si>
  <si>
    <t>b) kui veeru (6) lahtri summa on suurem kui veeru (1) lahtris summa, siis veeru (6) lahtris summa võrdub veeru (1) lahtris oleva summaga;</t>
  </si>
  <si>
    <t>f) kui veerg (4) on suurem kui veerg (2), siis võimalikuks ülekandmise summaks on veerg (5);</t>
  </si>
  <si>
    <t>Osa 5 Riigikohus</t>
  </si>
  <si>
    <t>Kulud 20</t>
  </si>
  <si>
    <t xml:space="preserve">2025. aasta riigieelarve jäägid (lähteandmed) </t>
  </si>
  <si>
    <t>Üle toodud 2024 aastast</t>
  </si>
  <si>
    <t>Täitmine 2025</t>
  </si>
  <si>
    <t>2026. aastasse võimalik üle kanda</t>
  </si>
  <si>
    <t>IN002000</t>
  </si>
  <si>
    <t>IN003000</t>
  </si>
  <si>
    <t>RKAS SE000028</t>
  </si>
  <si>
    <t>Eelarvejääkide 2026. aastasse üle kandmine</t>
  </si>
  <si>
    <t>2026. aastasse üle kantud (koond)</t>
  </si>
  <si>
    <t>Ei taotle üle kanda</t>
  </si>
  <si>
    <t>'(10)=(6)-(7)</t>
  </si>
  <si>
    <t>Märkused (sh viide seletuskirjas/memos olevale vastavale põhjendusele)</t>
  </si>
  <si>
    <t>e) kui eelarve objekt on "SE000028" siis võimalikuks ülekandmise summaks on null (0); erandid kokkuleppel.</t>
  </si>
  <si>
    <t>sh erakorraliselt (käskkirja alusel)</t>
  </si>
  <si>
    <r>
      <t xml:space="preserve">2025. aasta riigieelarve piirmääraga vahendite (liik 20) kasutamata eelarve ülekandmine </t>
    </r>
    <r>
      <rPr>
        <sz val="12"/>
        <color theme="1"/>
        <rFont val="Times New Roman"/>
        <family val="1"/>
        <charset val="186"/>
      </rPr>
      <t>(eurodes)</t>
    </r>
  </si>
  <si>
    <t>Liikmemaksud SE000003</t>
  </si>
  <si>
    <t>IT vajaku kompenseerimine SRP50073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</si>
</sst>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2" fillId="0" borderId="0"/>
  </cellStyleXfs>
  <cellXfs count="100">
    <xf numFmtId="0" fontId="0" fillId="0" borderId="0" xfId="0"/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horizontal="right" vertical="top"/>
    </xf>
    <xf numFmtId="3" fontId="9" fillId="0" borderId="1" xfId="1" applyNumberFormat="1" applyFont="1" applyBorder="1" applyAlignment="1" applyProtection="1">
      <alignment horizontal="right" vertical="top"/>
      <protection locked="0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3" fontId="4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2" xfId="0" applyFont="1" applyBorder="1" applyAlignment="1">
      <alignment horizontal="left" vertical="top" indent="1"/>
    </xf>
    <xf numFmtId="0" fontId="5" fillId="0" borderId="0" xfId="0" applyFont="1" applyAlignment="1">
      <alignment vertical="top"/>
    </xf>
    <xf numFmtId="0" fontId="9" fillId="0" borderId="0" xfId="1" applyFont="1" applyAlignment="1" applyProtection="1">
      <alignment horizontal="center" vertical="top"/>
      <protection locked="0"/>
    </xf>
    <xf numFmtId="0" fontId="8" fillId="2" borderId="11" xfId="1" applyFont="1" applyFill="1" applyBorder="1" applyAlignment="1" applyProtection="1">
      <alignment vertical="top"/>
      <protection locked="0"/>
    </xf>
    <xf numFmtId="0" fontId="8" fillId="2" borderId="12" xfId="1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left" vertical="top" indent="2"/>
    </xf>
    <xf numFmtId="0" fontId="8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8" fillId="0" borderId="5" xfId="0" applyFont="1" applyBorder="1" applyAlignment="1">
      <alignment horizontal="right" vertical="top"/>
    </xf>
    <xf numFmtId="0" fontId="8" fillId="4" borderId="16" xfId="1" applyFont="1" applyFill="1" applyBorder="1" applyAlignment="1" applyProtection="1">
      <alignment vertical="top"/>
      <protection locked="0"/>
    </xf>
    <xf numFmtId="0" fontId="8" fillId="4" borderId="17" xfId="1" applyFont="1" applyFill="1" applyBorder="1" applyAlignment="1" applyProtection="1">
      <alignment vertical="top"/>
      <protection locked="0"/>
    </xf>
    <xf numFmtId="0" fontId="8" fillId="4" borderId="18" xfId="1" applyFont="1" applyFill="1" applyBorder="1" applyAlignment="1" applyProtection="1">
      <alignment vertical="top"/>
      <protection locked="0"/>
    </xf>
    <xf numFmtId="3" fontId="2" fillId="0" borderId="0" xfId="0" applyNumberFormat="1" applyFont="1" applyAlignment="1">
      <alignment horizontal="center" vertical="top"/>
    </xf>
    <xf numFmtId="0" fontId="11" fillId="0" borderId="2" xfId="0" applyFont="1" applyBorder="1" applyAlignment="1">
      <alignment horizontal="left" vertical="top" indent="1"/>
    </xf>
    <xf numFmtId="0" fontId="6" fillId="0" borderId="4" xfId="0" applyFont="1" applyBorder="1" applyAlignment="1">
      <alignment horizontal="left" vertical="top" indent="1"/>
    </xf>
    <xf numFmtId="0" fontId="8" fillId="0" borderId="0" xfId="1" applyFont="1" applyAlignment="1" applyProtection="1">
      <alignment vertical="top"/>
      <protection locked="0"/>
    </xf>
    <xf numFmtId="3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8" fillId="0" borderId="4" xfId="0" applyFont="1" applyBorder="1" applyAlignment="1">
      <alignment vertical="top"/>
    </xf>
    <xf numFmtId="0" fontId="8" fillId="0" borderId="0" xfId="0" applyFont="1" applyAlignment="1">
      <alignment vertical="center"/>
    </xf>
    <xf numFmtId="3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8" fillId="2" borderId="8" xfId="0" applyFont="1" applyFill="1" applyBorder="1" applyAlignment="1">
      <alignment vertical="center"/>
    </xf>
    <xf numFmtId="3" fontId="9" fillId="0" borderId="3" xfId="1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3" fontId="9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quotePrefix="1" applyFont="1" applyBorder="1" applyAlignment="1">
      <alignment horizontal="center" vertical="center" wrapText="1"/>
    </xf>
    <xf numFmtId="0" fontId="8" fillId="2" borderId="25" xfId="1" applyFont="1" applyFill="1" applyBorder="1" applyAlignment="1" applyProtection="1">
      <alignment vertical="top"/>
      <protection locked="0"/>
    </xf>
    <xf numFmtId="3" fontId="9" fillId="0" borderId="23" xfId="1" applyNumberFormat="1" applyFont="1" applyBorder="1" applyAlignment="1" applyProtection="1">
      <alignment horizontal="right" vertical="top"/>
      <protection locked="0"/>
    </xf>
    <xf numFmtId="3" fontId="8" fillId="3" borderId="7" xfId="0" applyNumberFormat="1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right" vertical="top"/>
    </xf>
    <xf numFmtId="0" fontId="8" fillId="3" borderId="26" xfId="0" applyFont="1" applyFill="1" applyBorder="1" applyAlignment="1">
      <alignment horizontal="right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9" fillId="0" borderId="14" xfId="1" applyNumberFormat="1" applyFont="1" applyBorder="1" applyAlignment="1" applyProtection="1">
      <alignment horizontal="right" vertical="top"/>
      <protection locked="0"/>
    </xf>
    <xf numFmtId="3" fontId="8" fillId="3" borderId="24" xfId="0" applyNumberFormat="1" applyFont="1" applyFill="1" applyBorder="1" applyAlignment="1">
      <alignment horizontal="right" vertical="top"/>
    </xf>
    <xf numFmtId="3" fontId="8" fillId="0" borderId="2" xfId="0" applyNumberFormat="1" applyFont="1" applyBorder="1" applyAlignment="1">
      <alignment vertical="top"/>
    </xf>
    <xf numFmtId="1" fontId="9" fillId="0" borderId="14" xfId="1" applyNumberFormat="1" applyFont="1" applyBorder="1" applyAlignment="1" applyProtection="1">
      <alignment horizontal="right" vertical="top"/>
      <protection locked="0"/>
    </xf>
    <xf numFmtId="0" fontId="0" fillId="0" borderId="28" xfId="0" applyBorder="1" applyAlignment="1">
      <alignment vertical="center"/>
    </xf>
    <xf numFmtId="0" fontId="6" fillId="0" borderId="28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3" fontId="9" fillId="6" borderId="1" xfId="1" applyNumberFormat="1" applyFont="1" applyFill="1" applyBorder="1" applyAlignment="1" applyProtection="1">
      <alignment horizontal="right" vertical="top"/>
      <protection locked="0"/>
    </xf>
    <xf numFmtId="3" fontId="9" fillId="6" borderId="14" xfId="1" applyNumberFormat="1" applyFont="1" applyFill="1" applyBorder="1" applyAlignment="1" applyProtection="1">
      <alignment horizontal="right" vertical="top"/>
      <protection locked="0"/>
    </xf>
    <xf numFmtId="0" fontId="8" fillId="6" borderId="1" xfId="0" applyFont="1" applyFill="1" applyBorder="1" applyAlignment="1">
      <alignment horizontal="right" vertical="top"/>
    </xf>
    <xf numFmtId="3" fontId="9" fillId="6" borderId="5" xfId="1" applyNumberFormat="1" applyFont="1" applyFill="1" applyBorder="1" applyAlignment="1" applyProtection="1">
      <alignment horizontal="right" vertical="top"/>
      <protection locked="0"/>
    </xf>
    <xf numFmtId="0" fontId="8" fillId="6" borderId="5" xfId="0" applyFont="1" applyFill="1" applyBorder="1" applyAlignment="1">
      <alignment horizontal="right" vertical="top"/>
    </xf>
    <xf numFmtId="3" fontId="8" fillId="7" borderId="14" xfId="0" applyNumberFormat="1" applyFont="1" applyFill="1" applyBorder="1" applyAlignment="1">
      <alignment horizontal="right" vertical="top"/>
    </xf>
    <xf numFmtId="3" fontId="8" fillId="7" borderId="21" xfId="0" applyNumberFormat="1" applyFont="1" applyFill="1" applyBorder="1" applyAlignment="1">
      <alignment horizontal="right" vertical="top"/>
    </xf>
    <xf numFmtId="3" fontId="8" fillId="7" borderId="2" xfId="0" applyNumberFormat="1" applyFont="1" applyFill="1" applyBorder="1" applyAlignment="1">
      <alignment horizontal="right" vertical="top"/>
    </xf>
    <xf numFmtId="3" fontId="8" fillId="7" borderId="1" xfId="0" applyNumberFormat="1" applyFont="1" applyFill="1" applyBorder="1" applyAlignment="1">
      <alignment horizontal="right" vertical="top"/>
    </xf>
    <xf numFmtId="0" fontId="8" fillId="7" borderId="13" xfId="0" applyFont="1" applyFill="1" applyBorder="1" applyAlignment="1">
      <alignment horizontal="left" vertical="top"/>
    </xf>
    <xf numFmtId="3" fontId="8" fillId="7" borderId="6" xfId="0" applyNumberFormat="1" applyFont="1" applyFill="1" applyBorder="1" applyAlignment="1">
      <alignment horizontal="right" vertical="top"/>
    </xf>
    <xf numFmtId="3" fontId="8" fillId="7" borderId="22" xfId="0" applyNumberFormat="1" applyFont="1" applyFill="1" applyBorder="1" applyAlignment="1">
      <alignment horizontal="right" vertical="top"/>
    </xf>
    <xf numFmtId="3" fontId="8" fillId="7" borderId="8" xfId="0" applyNumberFormat="1" applyFont="1" applyFill="1" applyBorder="1" applyAlignment="1">
      <alignment horizontal="right" vertical="top"/>
    </xf>
    <xf numFmtId="3" fontId="8" fillId="7" borderId="9" xfId="0" applyNumberFormat="1" applyFont="1" applyFill="1" applyBorder="1" applyAlignment="1">
      <alignment horizontal="right" vertical="top"/>
    </xf>
    <xf numFmtId="0" fontId="8" fillId="7" borderId="15" xfId="0" applyFont="1" applyFill="1" applyBorder="1" applyAlignment="1">
      <alignment horizontal="left" vertical="top"/>
    </xf>
    <xf numFmtId="3" fontId="8" fillId="7" borderId="30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8" fillId="0" borderId="3" xfId="0" applyNumberFormat="1" applyFont="1" applyBorder="1" applyAlignment="1">
      <alignment horizontal="right" vertical="top"/>
    </xf>
    <xf numFmtId="3" fontId="8" fillId="7" borderId="3" xfId="0" applyNumberFormat="1" applyFont="1" applyFill="1" applyBorder="1" applyAlignment="1">
      <alignment horizontal="right" vertical="top"/>
    </xf>
    <xf numFmtId="3" fontId="8" fillId="6" borderId="3" xfId="0" applyNumberFormat="1" applyFont="1" applyFill="1" applyBorder="1" applyAlignment="1">
      <alignment horizontal="right" vertical="top"/>
    </xf>
    <xf numFmtId="0" fontId="8" fillId="6" borderId="3" xfId="0" applyFont="1" applyFill="1" applyBorder="1" applyAlignment="1">
      <alignment horizontal="right" vertical="top"/>
    </xf>
    <xf numFmtId="0" fontId="8" fillId="6" borderId="23" xfId="0" applyFont="1" applyFill="1" applyBorder="1" applyAlignment="1">
      <alignment horizontal="right" vertical="top"/>
    </xf>
    <xf numFmtId="3" fontId="8" fillId="7" borderId="27" xfId="0" applyNumberFormat="1" applyFont="1" applyFill="1" applyBorder="1" applyAlignment="1">
      <alignment horizontal="right" vertical="top"/>
    </xf>
    <xf numFmtId="3" fontId="8" fillId="0" borderId="28" xfId="0" applyNumberFormat="1" applyFont="1" applyBorder="1" applyAlignment="1">
      <alignment horizontal="right" vertical="top"/>
    </xf>
    <xf numFmtId="3" fontId="8" fillId="7" borderId="28" xfId="0" applyNumberFormat="1" applyFont="1" applyFill="1" applyBorder="1" applyAlignment="1">
      <alignment horizontal="right" vertical="top"/>
    </xf>
    <xf numFmtId="0" fontId="8" fillId="0" borderId="28" xfId="0" applyFont="1" applyBorder="1" applyAlignment="1">
      <alignment horizontal="right" vertical="top"/>
    </xf>
    <xf numFmtId="0" fontId="8" fillId="0" borderId="29" xfId="0" applyFont="1" applyBorder="1" applyAlignment="1">
      <alignment horizontal="right" vertical="top"/>
    </xf>
    <xf numFmtId="3" fontId="8" fillId="6" borderId="28" xfId="0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workbookViewId="0">
      <selection activeCell="J14" sqref="J14"/>
    </sheetView>
  </sheetViews>
  <sheetFormatPr defaultColWidth="8.85546875" defaultRowHeight="15" x14ac:dyDescent="0.25"/>
  <cols>
    <col min="1" max="1" width="3.85546875" style="7" customWidth="1"/>
    <col min="2" max="2" width="57.42578125" style="7" customWidth="1"/>
    <col min="3" max="6" width="9.42578125" style="7" customWidth="1"/>
    <col min="7" max="7" width="10.42578125" style="7" customWidth="1"/>
    <col min="8" max="8" width="9.42578125" style="7" customWidth="1"/>
    <col min="9" max="12" width="11.140625" style="7" customWidth="1"/>
    <col min="13" max="13" width="4.42578125" style="7" customWidth="1"/>
    <col min="14" max="14" width="16.85546875" style="7" customWidth="1"/>
    <col min="15" max="16384" width="8.85546875" style="7"/>
  </cols>
  <sheetData>
    <row r="1" spans="1:14" ht="18.75" x14ac:dyDescent="0.25">
      <c r="A1" s="3" t="s">
        <v>43</v>
      </c>
      <c r="C1" s="8"/>
      <c r="D1" s="8"/>
      <c r="E1" s="8"/>
      <c r="F1" s="8"/>
      <c r="G1" s="9"/>
      <c r="H1" s="8"/>
    </row>
    <row r="2" spans="1:14" ht="15.75" x14ac:dyDescent="0.25">
      <c r="A2" s="14" t="s">
        <v>14</v>
      </c>
      <c r="C2" s="8"/>
      <c r="D2" s="8"/>
      <c r="E2" s="8"/>
      <c r="F2" s="8"/>
      <c r="G2" s="9"/>
      <c r="H2" s="8"/>
    </row>
    <row r="3" spans="1:14" ht="11.45" customHeight="1" x14ac:dyDescent="0.25">
      <c r="A3" s="53" t="s">
        <v>22</v>
      </c>
      <c r="C3" s="8"/>
      <c r="D3" s="8"/>
      <c r="E3" s="8"/>
      <c r="F3" s="8"/>
      <c r="G3" s="10"/>
      <c r="H3" s="25"/>
    </row>
    <row r="4" spans="1:14" ht="12.95" customHeight="1" thickBot="1" x14ac:dyDescent="0.3">
      <c r="A4" s="53"/>
      <c r="C4" s="8"/>
      <c r="D4" s="8"/>
      <c r="E4" s="8"/>
      <c r="F4" s="8"/>
      <c r="G4" s="10"/>
      <c r="H4" s="25"/>
    </row>
    <row r="5" spans="1:14" s="56" customFormat="1" ht="12.6" customHeight="1" thickBot="1" x14ac:dyDescent="0.3">
      <c r="A5" s="54"/>
      <c r="B5" s="92" t="s">
        <v>29</v>
      </c>
      <c r="C5" s="93"/>
      <c r="D5" s="93"/>
      <c r="E5" s="93"/>
      <c r="F5" s="93"/>
      <c r="G5" s="93"/>
      <c r="H5" s="94"/>
      <c r="I5" s="95" t="s">
        <v>36</v>
      </c>
      <c r="J5" s="96"/>
      <c r="K5" s="96"/>
      <c r="L5" s="97"/>
      <c r="M5" s="55"/>
      <c r="N5" s="98" t="s">
        <v>40</v>
      </c>
    </row>
    <row r="6" spans="1:14" s="38" customFormat="1" ht="48" x14ac:dyDescent="0.25">
      <c r="A6" s="32"/>
      <c r="B6" s="39"/>
      <c r="C6" s="33" t="s">
        <v>0</v>
      </c>
      <c r="D6" s="33" t="s">
        <v>30</v>
      </c>
      <c r="E6" s="33" t="s">
        <v>1</v>
      </c>
      <c r="F6" s="33" t="s">
        <v>31</v>
      </c>
      <c r="G6" s="33" t="s">
        <v>2</v>
      </c>
      <c r="H6" s="46" t="s">
        <v>32</v>
      </c>
      <c r="I6" s="34" t="s">
        <v>37</v>
      </c>
      <c r="J6" s="35" t="s">
        <v>42</v>
      </c>
      <c r="K6" s="36" t="s">
        <v>19</v>
      </c>
      <c r="L6" s="36" t="s">
        <v>38</v>
      </c>
      <c r="M6" s="37"/>
      <c r="N6" s="99"/>
    </row>
    <row r="7" spans="1:14" s="38" customFormat="1" ht="11.45" customHeight="1" thickBot="1" x14ac:dyDescent="0.3">
      <c r="A7" s="41"/>
      <c r="B7" s="42"/>
      <c r="C7" s="43" t="s">
        <v>3</v>
      </c>
      <c r="D7" s="43" t="s">
        <v>4</v>
      </c>
      <c r="E7" s="43" t="s">
        <v>5</v>
      </c>
      <c r="F7" s="43" t="s">
        <v>6</v>
      </c>
      <c r="G7" s="43" t="s">
        <v>9</v>
      </c>
      <c r="H7" s="47" t="s">
        <v>16</v>
      </c>
      <c r="I7" s="44" t="s">
        <v>13</v>
      </c>
      <c r="J7" s="43" t="s">
        <v>15</v>
      </c>
      <c r="K7" s="45" t="s">
        <v>18</v>
      </c>
      <c r="L7" s="45" t="s">
        <v>39</v>
      </c>
      <c r="M7" s="43"/>
      <c r="N7" s="61"/>
    </row>
    <row r="8" spans="1:14" s="1" customFormat="1" ht="11.45" customHeight="1" thickBot="1" x14ac:dyDescent="0.3">
      <c r="B8" s="16" t="s">
        <v>27</v>
      </c>
      <c r="C8" s="17"/>
      <c r="D8" s="17"/>
      <c r="E8" s="17"/>
      <c r="F8" s="17"/>
      <c r="G8" s="17"/>
      <c r="H8" s="48"/>
      <c r="I8" s="22"/>
      <c r="J8" s="23"/>
      <c r="K8" s="24"/>
      <c r="L8" s="24"/>
      <c r="M8" s="28"/>
      <c r="N8" s="62"/>
    </row>
    <row r="9" spans="1:14" s="1" customFormat="1" ht="11.45" customHeight="1" x14ac:dyDescent="0.25">
      <c r="A9" s="2"/>
      <c r="B9" s="73" t="s">
        <v>7</v>
      </c>
      <c r="C9" s="74">
        <f t="shared" ref="C9:L9" si="0">SUM(C10:C13)</f>
        <v>-4026521</v>
      </c>
      <c r="D9" s="74">
        <f t="shared" si="0"/>
        <v>-306207</v>
      </c>
      <c r="E9" s="74">
        <f t="shared" si="0"/>
        <v>-4332728</v>
      </c>
      <c r="F9" s="74">
        <f t="shared" si="0"/>
        <v>-4125732</v>
      </c>
      <c r="G9" s="75">
        <f t="shared" si="0"/>
        <v>-206996</v>
      </c>
      <c r="H9" s="75">
        <f t="shared" si="0"/>
        <v>-206208</v>
      </c>
      <c r="I9" s="76">
        <f t="shared" si="0"/>
        <v>-206208</v>
      </c>
      <c r="J9" s="77">
        <f t="shared" si="0"/>
        <v>0</v>
      </c>
      <c r="K9" s="79">
        <f t="shared" si="0"/>
        <v>-206208</v>
      </c>
      <c r="L9" s="86">
        <f t="shared" si="0"/>
        <v>0</v>
      </c>
      <c r="M9" s="29"/>
      <c r="N9" s="62"/>
    </row>
    <row r="10" spans="1:14" s="1" customFormat="1" ht="11.45" customHeight="1" x14ac:dyDescent="0.25">
      <c r="A10" s="15"/>
      <c r="B10" s="13" t="s">
        <v>35</v>
      </c>
      <c r="C10" s="5">
        <v>-7696</v>
      </c>
      <c r="D10" s="5">
        <v>0</v>
      </c>
      <c r="E10" s="64">
        <v>-7696</v>
      </c>
      <c r="F10" s="64">
        <v>-6908</v>
      </c>
      <c r="G10" s="40">
        <f t="shared" ref="G10:G17" si="1">E10-F10</f>
        <v>-788</v>
      </c>
      <c r="H10" s="50">
        <v>0</v>
      </c>
      <c r="I10" s="19">
        <v>0</v>
      </c>
      <c r="J10" s="4">
        <v>0</v>
      </c>
      <c r="K10" s="80">
        <v>0</v>
      </c>
      <c r="L10" s="87">
        <f>H10-I10</f>
        <v>0</v>
      </c>
      <c r="M10" s="30"/>
      <c r="N10" s="62"/>
    </row>
    <row r="11" spans="1:14" s="1" customFormat="1" ht="11.45" customHeight="1" x14ac:dyDescent="0.25">
      <c r="A11" s="15"/>
      <c r="B11" s="13" t="s">
        <v>44</v>
      </c>
      <c r="C11" s="57">
        <v>-10535</v>
      </c>
      <c r="D11" s="57">
        <v>0</v>
      </c>
      <c r="E11" s="64">
        <v>-10535</v>
      </c>
      <c r="F11" s="65">
        <v>-10535</v>
      </c>
      <c r="G11" s="40">
        <f t="shared" si="1"/>
        <v>0</v>
      </c>
      <c r="H11" s="58">
        <v>0</v>
      </c>
      <c r="I11" s="19">
        <v>0</v>
      </c>
      <c r="J11" s="4">
        <v>0</v>
      </c>
      <c r="K11" s="80">
        <v>0</v>
      </c>
      <c r="L11" s="87">
        <v>0</v>
      </c>
      <c r="M11" s="30"/>
      <c r="N11" s="62"/>
    </row>
    <row r="12" spans="1:14" s="1" customFormat="1" ht="11.45" customHeight="1" x14ac:dyDescent="0.25">
      <c r="A12" s="15"/>
      <c r="B12" s="13" t="s">
        <v>45</v>
      </c>
      <c r="C12" s="57">
        <v>0</v>
      </c>
      <c r="D12" s="57">
        <v>-7258</v>
      </c>
      <c r="E12" s="64">
        <v>-7258</v>
      </c>
      <c r="F12" s="65">
        <v>-7258</v>
      </c>
      <c r="G12" s="40">
        <f t="shared" si="1"/>
        <v>0</v>
      </c>
      <c r="H12" s="58">
        <v>0</v>
      </c>
      <c r="I12" s="19">
        <v>0</v>
      </c>
      <c r="J12" s="4">
        <v>0</v>
      </c>
      <c r="K12" s="80">
        <v>0</v>
      </c>
      <c r="L12" s="87">
        <v>0</v>
      </c>
      <c r="M12" s="30"/>
      <c r="N12" s="62"/>
    </row>
    <row r="13" spans="1:14" s="1" customFormat="1" ht="11.45" customHeight="1" x14ac:dyDescent="0.25">
      <c r="A13" s="15"/>
      <c r="B13" s="26" t="s">
        <v>28</v>
      </c>
      <c r="C13" s="57">
        <v>-4008290</v>
      </c>
      <c r="D13" s="57">
        <v>-298949</v>
      </c>
      <c r="E13" s="5">
        <f t="shared" ref="E13:E17" si="2">+C13+D13</f>
        <v>-4307239</v>
      </c>
      <c r="F13" s="60">
        <f>-4091564-9467</f>
        <v>-4101031</v>
      </c>
      <c r="G13" s="40">
        <f t="shared" si="1"/>
        <v>-206208</v>
      </c>
      <c r="H13" s="58">
        <v>-206208</v>
      </c>
      <c r="I13" s="59">
        <v>-206208</v>
      </c>
      <c r="J13" s="11">
        <v>0</v>
      </c>
      <c r="K13" s="81">
        <v>-206208</v>
      </c>
      <c r="L13" s="87">
        <f>H13-I13</f>
        <v>0</v>
      </c>
      <c r="M13" s="12"/>
      <c r="N13" s="62"/>
    </row>
    <row r="14" spans="1:14" s="1" customFormat="1" ht="11.45" customHeight="1" x14ac:dyDescent="0.25">
      <c r="A14" s="2"/>
      <c r="B14" s="78" t="s">
        <v>8</v>
      </c>
      <c r="C14" s="69">
        <f t="shared" ref="C14:L14" si="3">SUM(C15:C17)</f>
        <v>-150000</v>
      </c>
      <c r="D14" s="69">
        <f t="shared" si="3"/>
        <v>0</v>
      </c>
      <c r="E14" s="69">
        <f t="shared" si="3"/>
        <v>-150000</v>
      </c>
      <c r="F14" s="69">
        <f t="shared" si="3"/>
        <v>-27561</v>
      </c>
      <c r="G14" s="70">
        <f t="shared" si="3"/>
        <v>-122439</v>
      </c>
      <c r="H14" s="70">
        <f t="shared" si="3"/>
        <v>-122439</v>
      </c>
      <c r="I14" s="71">
        <f t="shared" si="3"/>
        <v>-122439</v>
      </c>
      <c r="J14" s="72">
        <f t="shared" si="3"/>
        <v>0</v>
      </c>
      <c r="K14" s="82">
        <f t="shared" ref="K14" si="4">SUM(K15:K17)</f>
        <v>-122439</v>
      </c>
      <c r="L14" s="88">
        <f t="shared" si="3"/>
        <v>0</v>
      </c>
      <c r="M14" s="29"/>
      <c r="N14" s="62"/>
    </row>
    <row r="15" spans="1:14" s="1" customFormat="1" ht="11.45" customHeight="1" x14ac:dyDescent="0.25">
      <c r="B15" s="13"/>
      <c r="C15" s="4"/>
      <c r="D15" s="4"/>
      <c r="E15" s="64"/>
      <c r="F15" s="66"/>
      <c r="G15" s="40"/>
      <c r="H15" s="50"/>
      <c r="I15" s="59"/>
      <c r="J15" s="4"/>
      <c r="K15" s="83"/>
      <c r="L15" s="91"/>
      <c r="M15" s="30"/>
      <c r="N15" s="62"/>
    </row>
    <row r="16" spans="1:14" s="1" customFormat="1" ht="11.45" customHeight="1" x14ac:dyDescent="0.25">
      <c r="B16" s="13" t="s">
        <v>33</v>
      </c>
      <c r="C16" s="4">
        <v>-120426</v>
      </c>
      <c r="D16" s="4"/>
      <c r="E16" s="64">
        <f t="shared" si="2"/>
        <v>-120426</v>
      </c>
      <c r="F16" s="66">
        <v>-3711</v>
      </c>
      <c r="G16" s="40">
        <f t="shared" si="1"/>
        <v>-116715</v>
      </c>
      <c r="H16" s="51">
        <v>-116715</v>
      </c>
      <c r="I16" s="19">
        <v>-116715</v>
      </c>
      <c r="J16" s="4"/>
      <c r="K16" s="84">
        <v>-116715</v>
      </c>
      <c r="L16" s="89">
        <f>H16-I16</f>
        <v>0</v>
      </c>
      <c r="M16" s="30"/>
      <c r="N16" s="62"/>
    </row>
    <row r="17" spans="2:14" s="1" customFormat="1" ht="11.45" customHeight="1" thickBot="1" x14ac:dyDescent="0.3">
      <c r="B17" s="27" t="s">
        <v>34</v>
      </c>
      <c r="C17" s="21">
        <v>-29574</v>
      </c>
      <c r="D17" s="21"/>
      <c r="E17" s="67">
        <f t="shared" si="2"/>
        <v>-29574</v>
      </c>
      <c r="F17" s="68">
        <v>-23850</v>
      </c>
      <c r="G17" s="49">
        <f t="shared" si="1"/>
        <v>-5724</v>
      </c>
      <c r="H17" s="52">
        <v>-5724</v>
      </c>
      <c r="I17" s="31">
        <v>-5724</v>
      </c>
      <c r="J17" s="21"/>
      <c r="K17" s="85">
        <v>-5724</v>
      </c>
      <c r="L17" s="90">
        <f>H17-I17</f>
        <v>0</v>
      </c>
      <c r="M17" s="30"/>
      <c r="N17" s="63"/>
    </row>
    <row r="18" spans="2:14" x14ac:dyDescent="0.25">
      <c r="N18" s="1"/>
    </row>
    <row r="19" spans="2:14" ht="12.6" customHeight="1" x14ac:dyDescent="0.25">
      <c r="B19" s="2" t="s">
        <v>17</v>
      </c>
      <c r="M19" s="6"/>
    </row>
    <row r="20" spans="2:14" ht="12.6" customHeight="1" x14ac:dyDescent="0.25">
      <c r="B20" s="18" t="s">
        <v>10</v>
      </c>
      <c r="M20" s="6"/>
    </row>
    <row r="21" spans="2:14" ht="12.6" customHeight="1" x14ac:dyDescent="0.25">
      <c r="B21" s="18" t="s">
        <v>25</v>
      </c>
      <c r="M21" s="6"/>
    </row>
    <row r="22" spans="2:14" ht="12.6" customHeight="1" x14ac:dyDescent="0.25">
      <c r="B22" s="18" t="s">
        <v>11</v>
      </c>
      <c r="M22" s="6"/>
    </row>
    <row r="23" spans="2:14" ht="12.6" customHeight="1" x14ac:dyDescent="0.25">
      <c r="B23" s="18" t="s">
        <v>12</v>
      </c>
      <c r="M23" s="6"/>
    </row>
    <row r="24" spans="2:14" ht="12.6" customHeight="1" x14ac:dyDescent="0.25">
      <c r="B24" s="18" t="s">
        <v>41</v>
      </c>
      <c r="M24" s="6"/>
    </row>
    <row r="25" spans="2:14" ht="12.6" customHeight="1" x14ac:dyDescent="0.25">
      <c r="B25" s="18" t="s">
        <v>26</v>
      </c>
      <c r="M25" s="6"/>
    </row>
    <row r="26" spans="2:14" ht="12.6" customHeight="1" x14ac:dyDescent="0.25">
      <c r="B26" s="18" t="s">
        <v>24</v>
      </c>
      <c r="M26" s="6"/>
    </row>
    <row r="27" spans="2:14" ht="12.6" customHeight="1" x14ac:dyDescent="0.25">
      <c r="B27" s="1" t="s">
        <v>23</v>
      </c>
      <c r="M27" s="6"/>
    </row>
    <row r="28" spans="2:14" ht="12.6" customHeight="1" x14ac:dyDescent="0.25">
      <c r="B28" s="20" t="s">
        <v>21</v>
      </c>
      <c r="M28" s="6"/>
    </row>
    <row r="29" spans="2:14" ht="12.6" customHeight="1" x14ac:dyDescent="0.25">
      <c r="B29" s="20" t="s">
        <v>20</v>
      </c>
      <c r="M29" s="6"/>
    </row>
    <row r="30" spans="2:14" x14ac:dyDescent="0.25">
      <c r="B30" s="2"/>
      <c r="N30" s="1"/>
    </row>
    <row r="31" spans="2:14" x14ac:dyDescent="0.25">
      <c r="N31" s="1"/>
    </row>
    <row r="32" spans="2:14" x14ac:dyDescent="0.25">
      <c r="N32" s="1"/>
    </row>
    <row r="33" spans="14:14" x14ac:dyDescent="0.25">
      <c r="N33" s="1"/>
    </row>
    <row r="34" spans="14:14" x14ac:dyDescent="0.25">
      <c r="N34" s="1"/>
    </row>
  </sheetData>
  <mergeCells count="3">
    <mergeCell ref="B5:H5"/>
    <mergeCell ref="I5:L5"/>
    <mergeCell ref="N5:N6"/>
  </mergeCells>
  <pageMargins left="0" right="0" top="0.74803149606299213" bottom="0.74803149606299213" header="0.31496062992125984" footer="0.31496062992125984"/>
  <pageSetup paperSize="9" scale="79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VORM1</vt:lpstr>
    </vt:vector>
  </TitlesOfParts>
  <Company>Justiitsministeerium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Silja Kask</dc:creator>
  <cp:lastModifiedBy>Monika Kask</cp:lastModifiedBy>
  <cp:lastPrinted>2023-02-07T07:23:09Z</cp:lastPrinted>
  <dcterms:created xsi:type="dcterms:W3CDTF">2021-01-14T20:00:28Z</dcterms:created>
  <dcterms:modified xsi:type="dcterms:W3CDTF">2026-03-09T12:13:19Z</dcterms:modified>
</cp:coreProperties>
</file>