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0440"/>
  </bookViews>
  <sheets>
    <sheet name="ÕSA" sheetId="1" r:id="rId1"/>
  </sheets>
  <calcPr calcId="162913"/>
</workbook>
</file>

<file path=xl/calcChain.xml><?xml version="1.0" encoding="utf-8"?>
<calcChain xmlns="http://schemas.openxmlformats.org/spreadsheetml/2006/main">
  <c r="H7" i="1" l="1"/>
  <c r="I7" i="1"/>
  <c r="J7" i="1"/>
  <c r="K7" i="1"/>
  <c r="M7" i="1"/>
  <c r="N7" i="1"/>
  <c r="O7" i="1"/>
  <c r="P7" i="1"/>
  <c r="W7" i="1"/>
  <c r="X7" i="1"/>
  <c r="Y7" i="1"/>
  <c r="Z7" i="1"/>
  <c r="AB7" i="1"/>
  <c r="AC7" i="1"/>
  <c r="AD7" i="1"/>
  <c r="AE7" i="1"/>
  <c r="R4" i="1"/>
  <c r="C4" i="1" s="1"/>
  <c r="S4" i="1"/>
  <c r="D4" i="1" s="1"/>
  <c r="T4" i="1"/>
  <c r="U4" i="1"/>
  <c r="F4" i="1" s="1"/>
  <c r="R5" i="1"/>
  <c r="C5" i="1" s="1"/>
  <c r="S5" i="1"/>
  <c r="D5" i="1" s="1"/>
  <c r="T5" i="1"/>
  <c r="U5" i="1"/>
  <c r="F5" i="1" s="1"/>
  <c r="R6" i="1"/>
  <c r="C6" i="1" s="1"/>
  <c r="S6" i="1"/>
  <c r="D6" i="1" s="1"/>
  <c r="T6" i="1"/>
  <c r="E6" i="1" s="1"/>
  <c r="U6" i="1"/>
  <c r="F6" i="1" s="1"/>
  <c r="R8" i="1"/>
  <c r="C8" i="1" s="1"/>
  <c r="S8" i="1"/>
  <c r="D8" i="1" s="1"/>
  <c r="T8" i="1"/>
  <c r="U8" i="1"/>
  <c r="F8" i="1" s="1"/>
  <c r="R9" i="1"/>
  <c r="C9" i="1" s="1"/>
  <c r="S9" i="1"/>
  <c r="D9" i="1" s="1"/>
  <c r="T9" i="1"/>
  <c r="E9" i="1" s="1"/>
  <c r="U9" i="1"/>
  <c r="F9" i="1" s="1"/>
  <c r="R10" i="1"/>
  <c r="S10" i="1"/>
  <c r="D10" i="1" s="1"/>
  <c r="T10" i="1"/>
  <c r="E10" i="1" s="1"/>
  <c r="U10" i="1"/>
  <c r="F10" i="1" s="1"/>
  <c r="R11" i="1"/>
  <c r="S11" i="1"/>
  <c r="D11" i="1" s="1"/>
  <c r="T11" i="1"/>
  <c r="E11" i="1" s="1"/>
  <c r="U11" i="1"/>
  <c r="F11" i="1" s="1"/>
  <c r="R12" i="1"/>
  <c r="C12" i="1" s="1"/>
  <c r="S12" i="1"/>
  <c r="D12" i="1" s="1"/>
  <c r="T12" i="1"/>
  <c r="U12" i="1"/>
  <c r="F12" i="1" s="1"/>
  <c r="R13" i="1"/>
  <c r="C13" i="1" s="1"/>
  <c r="S13" i="1"/>
  <c r="D13" i="1" s="1"/>
  <c r="T13" i="1"/>
  <c r="E13" i="1" s="1"/>
  <c r="U13" i="1"/>
  <c r="F13" i="1" s="1"/>
  <c r="S3" i="1"/>
  <c r="D3" i="1" s="1"/>
  <c r="T3" i="1"/>
  <c r="E3" i="1" s="1"/>
  <c r="U3" i="1"/>
  <c r="F3" i="1" s="1"/>
  <c r="R3" i="1"/>
  <c r="C3" i="1" s="1"/>
  <c r="C10" i="1"/>
  <c r="G3" i="1"/>
  <c r="G4" i="1"/>
  <c r="G5" i="1"/>
  <c r="G6" i="1"/>
  <c r="G8" i="1"/>
  <c r="G9" i="1"/>
  <c r="G10" i="1"/>
  <c r="G11" i="1"/>
  <c r="G12" i="1"/>
  <c r="G13" i="1"/>
  <c r="L3" i="1"/>
  <c r="L4" i="1"/>
  <c r="L5" i="1"/>
  <c r="L6" i="1"/>
  <c r="L8" i="1"/>
  <c r="L9" i="1"/>
  <c r="L10" i="1"/>
  <c r="L11" i="1"/>
  <c r="L12" i="1"/>
  <c r="L13" i="1"/>
  <c r="V3" i="1"/>
  <c r="V4" i="1"/>
  <c r="V5" i="1"/>
  <c r="V6" i="1"/>
  <c r="V8" i="1"/>
  <c r="V9" i="1"/>
  <c r="V10" i="1"/>
  <c r="V11" i="1"/>
  <c r="V12" i="1"/>
  <c r="V13" i="1"/>
  <c r="AA3" i="1"/>
  <c r="AA4" i="1"/>
  <c r="AA5" i="1"/>
  <c r="AA6" i="1"/>
  <c r="AA8" i="1"/>
  <c r="AA9" i="1"/>
  <c r="AA10" i="1"/>
  <c r="AA11" i="1"/>
  <c r="AA12" i="1"/>
  <c r="AA13" i="1"/>
  <c r="AA7" i="1" l="1"/>
  <c r="L7" i="1"/>
  <c r="T7" i="1"/>
  <c r="E5" i="1"/>
  <c r="B5" i="1" s="1"/>
  <c r="V7" i="1"/>
  <c r="G7" i="1"/>
  <c r="D7" i="1"/>
  <c r="U7" i="1"/>
  <c r="F7" i="1"/>
  <c r="R7" i="1"/>
  <c r="Q10" i="1"/>
  <c r="Q4" i="1"/>
  <c r="C7" i="1"/>
  <c r="S7" i="1"/>
  <c r="B13" i="1"/>
  <c r="Q12" i="1"/>
  <c r="Q11" i="1"/>
  <c r="B10" i="1"/>
  <c r="B9" i="1"/>
  <c r="Q8" i="1"/>
  <c r="B6" i="1"/>
  <c r="Q6" i="1"/>
  <c r="Q13" i="1"/>
  <c r="Q9" i="1"/>
  <c r="Q5" i="1"/>
  <c r="E12" i="1"/>
  <c r="B12" i="1" s="1"/>
  <c r="C11" i="1"/>
  <c r="B11" i="1" s="1"/>
  <c r="E8" i="1"/>
  <c r="B8" i="1" s="1"/>
  <c r="E4" i="1"/>
  <c r="B4" i="1" s="1"/>
  <c r="Q3" i="1"/>
  <c r="B3" i="1"/>
  <c r="Q7" i="1" l="1"/>
  <c r="B7" i="1"/>
  <c r="E7" i="1"/>
</calcChain>
</file>

<file path=xl/sharedStrings.xml><?xml version="1.0" encoding="utf-8"?>
<sst xmlns="http://schemas.openxmlformats.org/spreadsheetml/2006/main" count="49" uniqueCount="25">
  <si>
    <t>Eelmenetlusstatistika Riigikohtus</t>
  </si>
  <si>
    <t>KOKKU</t>
  </si>
  <si>
    <t>Riigi õigusabi</t>
  </si>
  <si>
    <t>R1. Jääk perioodi alguses</t>
  </si>
  <si>
    <t>R2. Saabunud avaldused/kaebused/taotlused</t>
  </si>
  <si>
    <t>R4. Jääk perioodi lõpus</t>
  </si>
  <si>
    <t>R5. Lahendamise määr</t>
  </si>
  <si>
    <t>R6.1. Võetud menetlusse</t>
  </si>
  <si>
    <t>R6.2. Ei võetud menetlusse</t>
  </si>
  <si>
    <t>R6.3. Avaldusest/kaebusest/taotlusest loobutud</t>
  </si>
  <si>
    <t>R6.5. Taotlus rahuldatud</t>
  </si>
  <si>
    <t>R6.6. Taotlus rahuldamata</t>
  </si>
  <si>
    <t>KÕIK KOKKU</t>
  </si>
  <si>
    <t>TSIVIILASJAD</t>
  </si>
  <si>
    <t>HALDUSASJAD</t>
  </si>
  <si>
    <t>SÜÜTEOASJAD</t>
  </si>
  <si>
    <t>KRIMINAALASJAD</t>
  </si>
  <si>
    <t>VÄÄRTEOASJAD</t>
  </si>
  <si>
    <t>Kassatsiooni-menetlus</t>
  </si>
  <si>
    <t>RK määrus-kaebemenetlus</t>
  </si>
  <si>
    <t>Teistmis-menetlus</t>
  </si>
  <si>
    <t>R3. Lahendatud avaldused/kaebused/taotlused</t>
  </si>
  <si>
    <t>R6.4. Avaldus/kaebus/taotlus jäetud läbi vaatamata ja tagastatud</t>
  </si>
  <si>
    <t>Riigi õigusabi ja menetlusabi</t>
  </si>
  <si>
    <r>
      <t>Märkus 1</t>
    </r>
    <r>
      <rPr>
        <i/>
        <sz val="9"/>
        <rFont val="Arial"/>
        <family val="2"/>
        <charset val="186"/>
      </rPr>
      <t>. Ridadel R6.5 (taotlus rahuldatud) ja R6.6 (taotlus rahuldamata) on riigi õigusabi ja menetlusabi puudutav info. Kuna mõnes kohtuasjas on koos kaebusega sisse tulnud ka riigi õigusabi või menetlusabi taotlus, siis seda eraldi ei registreerita, vaid selle lahendus kuvatakse nimetatud ridadel. Nt kassatsioonimenetluse veerus näitab koos kassatsioonkaebusega lahendatud riigi õigusabi või menetlusabi taotluste arvu.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</si>
</sst>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u/>
      <sz val="10"/>
      <color rgb="FF0000FF"/>
      <name val="Arial"/>
    </font>
    <font>
      <u/>
      <sz val="10"/>
      <color rgb="FF800080"/>
      <name val="Arial"/>
    </font>
    <font>
      <sz val="10"/>
      <color rgb="FF000000"/>
      <name val="Arial"/>
      <family val="2"/>
      <charset val="186"/>
    </font>
    <font>
      <sz val="9"/>
      <color rgb="FF000000"/>
      <name val="Arial Unicode MS"/>
      <family val="2"/>
      <charset val="186"/>
    </font>
    <font>
      <b/>
      <sz val="9"/>
      <color rgb="FF000000"/>
      <name val="Arial Unicode MS"/>
      <family val="2"/>
      <charset val="186"/>
    </font>
    <font>
      <b/>
      <sz val="10"/>
      <color rgb="FF000000"/>
      <name val="Arial"/>
      <family val="2"/>
      <charset val="186"/>
    </font>
    <font>
      <b/>
      <i/>
      <sz val="9"/>
      <name val="Arial"/>
      <family val="2"/>
      <charset val="186"/>
    </font>
    <font>
      <i/>
      <sz val="9"/>
      <name val="Arial"/>
      <family val="2"/>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4506668294322"/>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4" tint="0.3999450666829432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3">
    <xf numFmtId="0" fontId="0" fillId="0" borderId="0" xfId="0" applyFont="1"/>
    <xf numFmtId="0" fontId="20" fillId="0" borderId="0" xfId="0" applyFont="1" applyFill="1" applyAlignment="1">
      <alignment horizontal="center" vertical="center" wrapText="1"/>
    </xf>
    <xf numFmtId="0" fontId="23" fillId="0" borderId="0" xfId="0" applyFont="1" applyFill="1" applyAlignment="1">
      <alignment horizontal="center" vertical="center" wrapText="1"/>
    </xf>
    <xf numFmtId="0" fontId="22" fillId="0" borderId="12" xfId="42" applyFont="1" applyFill="1" applyBorder="1" applyAlignment="1">
      <alignment horizontal="center" vertical="center" wrapText="1"/>
    </xf>
    <xf numFmtId="0" fontId="21"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14" xfId="42" applyFont="1" applyFill="1" applyBorder="1" applyAlignment="1">
      <alignment horizontal="center" vertical="center" wrapText="1"/>
    </xf>
    <xf numFmtId="0" fontId="23" fillId="0" borderId="0" xfId="0" applyFont="1" applyFill="1" applyAlignment="1">
      <alignment horizontal="left" vertical="center" wrapText="1"/>
    </xf>
    <xf numFmtId="0" fontId="22" fillId="33" borderId="11"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22" fillId="36" borderId="12" xfId="0" applyFont="1" applyFill="1" applyBorder="1" applyAlignment="1">
      <alignment horizontal="left" vertical="center" wrapText="1"/>
    </xf>
    <xf numFmtId="0" fontId="22" fillId="36" borderId="13" xfId="0" applyFont="1" applyFill="1" applyBorder="1" applyAlignment="1">
      <alignment horizontal="left" vertical="center" wrapText="1"/>
    </xf>
    <xf numFmtId="0" fontId="22" fillId="36" borderId="14" xfId="0" applyFont="1" applyFill="1" applyBorder="1" applyAlignment="1">
      <alignment horizontal="left" vertical="center" wrapText="1"/>
    </xf>
    <xf numFmtId="164" fontId="22" fillId="0" borderId="13" xfId="0" applyNumberFormat="1" applyFont="1" applyFill="1" applyBorder="1" applyAlignment="1">
      <alignment horizontal="center" vertical="center" wrapText="1"/>
    </xf>
    <xf numFmtId="164" fontId="21" fillId="0" borderId="13" xfId="0" applyNumberFormat="1" applyFont="1" applyFill="1" applyBorder="1" applyAlignment="1">
      <alignment horizontal="center" vertical="center" wrapText="1"/>
    </xf>
    <xf numFmtId="0" fontId="24" fillId="0" borderId="0" xfId="0" applyFont="1" applyAlignment="1">
      <alignment horizontal="left" vertical="top" wrapText="1"/>
    </xf>
    <xf numFmtId="0" fontId="22" fillId="35" borderId="1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4" borderId="10" xfId="0" applyFont="1" applyFill="1" applyBorder="1" applyAlignment="1">
      <alignment horizontal="center" vertical="center" wrapText="1"/>
    </xf>
  </cellXfs>
  <cellStyles count="44">
    <cellStyle name="20% – rõhk1" xfId="19" builtinId="30" customBuiltin="1"/>
    <cellStyle name="20% – rõhk2" xfId="23" builtinId="34" customBuiltin="1"/>
    <cellStyle name="20% – rõhk3" xfId="27" builtinId="38" customBuiltin="1"/>
    <cellStyle name="20% – rõhk4" xfId="31" builtinId="42" customBuiltin="1"/>
    <cellStyle name="20% – rõhk5" xfId="35" builtinId="46" customBuiltin="1"/>
    <cellStyle name="20% – rõhk6" xfId="39" builtinId="50" customBuiltin="1"/>
    <cellStyle name="40% – rõhk1" xfId="20" builtinId="31" customBuiltin="1"/>
    <cellStyle name="40% – rõhk2" xfId="24" builtinId="35" customBuiltin="1"/>
    <cellStyle name="40% – rõhk3" xfId="28" builtinId="39" customBuiltin="1"/>
    <cellStyle name="40% – rõhk4" xfId="32" builtinId="43" customBuiltin="1"/>
    <cellStyle name="40% – rõhk5" xfId="36" builtinId="47" customBuiltin="1"/>
    <cellStyle name="40% – rõhk6" xfId="40" builtinId="51" customBuiltin="1"/>
    <cellStyle name="60% – rõhk1" xfId="21" builtinId="32" customBuiltin="1"/>
    <cellStyle name="60% – rõhk2" xfId="25" builtinId="36" customBuiltin="1"/>
    <cellStyle name="60% – rõhk3" xfId="29" builtinId="40" customBuiltin="1"/>
    <cellStyle name="60% – rõhk4" xfId="33" builtinId="44" customBuiltin="1"/>
    <cellStyle name="60% – rõhk5" xfId="37" builtinId="48" customBuiltin="1"/>
    <cellStyle name="60% – rõhk6" xfId="41" builtinId="52" customBuiltin="1"/>
    <cellStyle name="Arvutus" xfId="11" builtinId="22" customBuiltin="1"/>
    <cellStyle name="Halb" xfId="7" builtinId="27" customBuiltin="1"/>
    <cellStyle name="Hea" xfId="6" builtinId="26" customBuiltin="1"/>
    <cellStyle name="Hoiatuse tekst" xfId="14" builtinId="11" customBuiltin="1"/>
    <cellStyle name="Hüperlink" xfId="42" builtinId="8" customBuiltin="1"/>
    <cellStyle name="Kokku" xfId="17" builtinId="25" customBuiltin="1"/>
    <cellStyle name="Kontrolli lahtrit" xfId="13" builtinId="23" customBuiltin="1"/>
    <cellStyle name="Külastatud hüperlink" xfId="43" builtinId="9" customBuiltin="1"/>
    <cellStyle name="Lingitud lahter" xfId="12" builtinId="24" customBuiltin="1"/>
    <cellStyle name="Märkus" xfId="15" builtinId="10" customBuiltin="1"/>
    <cellStyle name="Neutraalne" xfId="8" builtinId="28" customBuiltin="1"/>
    <cellStyle name="Normaallaad" xfId="0" builtinId="0"/>
    <cellStyle name="Pealkiri" xfId="1" builtinId="15" customBuiltin="1"/>
    <cellStyle name="Pealkiri 1" xfId="2" builtinId="16" customBuiltin="1"/>
    <cellStyle name="Pealkiri 2" xfId="3" builtinId="17" customBuiltin="1"/>
    <cellStyle name="Pealkiri 3" xfId="4" builtinId="18" customBuiltin="1"/>
    <cellStyle name="Pealkiri 4" xfId="5" builtinId="19" customBuiltin="1"/>
    <cellStyle name="Rõhk1" xfId="18" builtinId="29" customBuiltin="1"/>
    <cellStyle name="Rõhk2" xfId="22" builtinId="33" customBuiltin="1"/>
    <cellStyle name="Rõhk3" xfId="26" builtinId="37" customBuiltin="1"/>
    <cellStyle name="Rõhk4" xfId="30" builtinId="41" customBuiltin="1"/>
    <cellStyle name="Rõhk5" xfId="34" builtinId="45" customBuiltin="1"/>
    <cellStyle name="Rõhk6" xfId="38" builtinId="49" customBuiltin="1"/>
    <cellStyle name="Selgitav tekst" xfId="16" builtinId="53" customBuiltin="1"/>
    <cellStyle name="Sisestus" xfId="9" builtinId="20" customBuiltin="1"/>
    <cellStyle name="Väljund" xfId="10"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pane xSplit="1" ySplit="2" topLeftCell="B3" activePane="bottomRight" state="frozen"/>
      <selection pane="topRight" activeCell="B1" sqref="B1"/>
      <selection pane="bottomLeft" activeCell="A3" sqref="A3"/>
      <selection pane="bottomRight" activeCell="A15" sqref="A15:I15"/>
    </sheetView>
  </sheetViews>
  <sheetFormatPr defaultRowHeight="12.75"/>
  <cols>
    <col min="1" max="1" width="43.7109375" style="1" customWidth="1"/>
    <col min="2" max="2" width="8.7109375" style="2" customWidth="1"/>
    <col min="3" max="6" width="16.7109375" style="1" customWidth="1"/>
    <col min="7" max="7" width="8.7109375" style="2" customWidth="1"/>
    <col min="8" max="11" width="16.7109375" style="1" customWidth="1"/>
    <col min="12" max="12" width="8.7109375" style="2" customWidth="1"/>
    <col min="13" max="16" width="16.7109375" style="1" customWidth="1"/>
    <col min="17" max="17" width="8.7109375" style="2" customWidth="1"/>
    <col min="18" max="21" width="16.7109375" style="1" customWidth="1"/>
    <col min="22" max="22" width="8.7109375" style="2" customWidth="1"/>
    <col min="23" max="26" width="16.7109375" style="1" customWidth="1"/>
    <col min="27" max="27" width="8.7109375" style="2" customWidth="1"/>
    <col min="28" max="31" width="16.7109375" style="1" customWidth="1"/>
    <col min="32" max="16384" width="9.140625" style="1"/>
  </cols>
  <sheetData>
    <row r="1" spans="1:31" ht="13.5" thickBot="1">
      <c r="A1" s="20" t="s">
        <v>0</v>
      </c>
      <c r="B1" s="21" t="s">
        <v>12</v>
      </c>
      <c r="C1" s="21"/>
      <c r="D1" s="21"/>
      <c r="E1" s="21"/>
      <c r="F1" s="21"/>
      <c r="G1" s="22" t="s">
        <v>13</v>
      </c>
      <c r="H1" s="22"/>
      <c r="I1" s="22"/>
      <c r="J1" s="22"/>
      <c r="K1" s="22"/>
      <c r="L1" s="19" t="s">
        <v>14</v>
      </c>
      <c r="M1" s="19"/>
      <c r="N1" s="19"/>
      <c r="O1" s="19"/>
      <c r="P1" s="19"/>
      <c r="Q1" s="21" t="s">
        <v>15</v>
      </c>
      <c r="R1" s="21"/>
      <c r="S1" s="21"/>
      <c r="T1" s="21"/>
      <c r="U1" s="21"/>
      <c r="V1" s="22" t="s">
        <v>16</v>
      </c>
      <c r="W1" s="22"/>
      <c r="X1" s="22"/>
      <c r="Y1" s="22"/>
      <c r="Z1" s="22"/>
      <c r="AA1" s="19" t="s">
        <v>17</v>
      </c>
      <c r="AB1" s="19"/>
      <c r="AC1" s="19"/>
      <c r="AD1" s="19"/>
      <c r="AE1" s="19"/>
    </row>
    <row r="2" spans="1:31" ht="24.75" thickBot="1">
      <c r="A2" s="20"/>
      <c r="B2" s="10" t="s">
        <v>1</v>
      </c>
      <c r="C2" s="10" t="s">
        <v>18</v>
      </c>
      <c r="D2" s="10" t="s">
        <v>19</v>
      </c>
      <c r="E2" s="10" t="s">
        <v>23</v>
      </c>
      <c r="F2" s="10" t="s">
        <v>20</v>
      </c>
      <c r="G2" s="11" t="s">
        <v>1</v>
      </c>
      <c r="H2" s="11" t="s">
        <v>18</v>
      </c>
      <c r="I2" s="11" t="s">
        <v>19</v>
      </c>
      <c r="J2" s="11" t="s">
        <v>23</v>
      </c>
      <c r="K2" s="11" t="s">
        <v>20</v>
      </c>
      <c r="L2" s="12" t="s">
        <v>1</v>
      </c>
      <c r="M2" s="12" t="s">
        <v>18</v>
      </c>
      <c r="N2" s="12" t="s">
        <v>19</v>
      </c>
      <c r="O2" s="12" t="s">
        <v>23</v>
      </c>
      <c r="P2" s="12" t="s">
        <v>20</v>
      </c>
      <c r="Q2" s="10" t="s">
        <v>1</v>
      </c>
      <c r="R2" s="10" t="s">
        <v>18</v>
      </c>
      <c r="S2" s="10" t="s">
        <v>19</v>
      </c>
      <c r="T2" s="10" t="s">
        <v>2</v>
      </c>
      <c r="U2" s="10" t="s">
        <v>20</v>
      </c>
      <c r="V2" s="11" t="s">
        <v>1</v>
      </c>
      <c r="W2" s="11" t="s">
        <v>18</v>
      </c>
      <c r="X2" s="11" t="s">
        <v>19</v>
      </c>
      <c r="Y2" s="11" t="s">
        <v>2</v>
      </c>
      <c r="Z2" s="11" t="s">
        <v>20</v>
      </c>
      <c r="AA2" s="12" t="s">
        <v>1</v>
      </c>
      <c r="AB2" s="12" t="s">
        <v>18</v>
      </c>
      <c r="AC2" s="12" t="s">
        <v>19</v>
      </c>
      <c r="AD2" s="12" t="s">
        <v>2</v>
      </c>
      <c r="AE2" s="12" t="s">
        <v>20</v>
      </c>
    </row>
    <row r="3" spans="1:31">
      <c r="A3" s="13" t="s">
        <v>3</v>
      </c>
      <c r="B3" s="3">
        <f>SUM(C3:F3)</f>
        <v>441</v>
      </c>
      <c r="C3" s="4">
        <f t="shared" ref="C3:D6" si="0">H3+M3+R3</f>
        <v>269</v>
      </c>
      <c r="D3" s="4">
        <f t="shared" si="0"/>
        <v>136</v>
      </c>
      <c r="E3" s="4">
        <f t="shared" ref="E3:F6" si="1">J3+O3+T3</f>
        <v>19</v>
      </c>
      <c r="F3" s="4">
        <f t="shared" si="1"/>
        <v>17</v>
      </c>
      <c r="G3" s="3">
        <f>SUM(H3:K3)</f>
        <v>182</v>
      </c>
      <c r="H3" s="4">
        <v>105</v>
      </c>
      <c r="I3" s="4">
        <v>61</v>
      </c>
      <c r="J3" s="4">
        <v>5</v>
      </c>
      <c r="K3" s="4">
        <v>11</v>
      </c>
      <c r="L3" s="3">
        <f>SUM(M3:P3)</f>
        <v>132</v>
      </c>
      <c r="M3" s="4">
        <v>99</v>
      </c>
      <c r="N3" s="4">
        <v>31</v>
      </c>
      <c r="O3" s="4">
        <v>0</v>
      </c>
      <c r="P3" s="4">
        <v>2</v>
      </c>
      <c r="Q3" s="3">
        <f>SUM(R3:U3)</f>
        <v>127</v>
      </c>
      <c r="R3" s="4">
        <f t="shared" ref="R3:S6" si="2">W3+AB3</f>
        <v>65</v>
      </c>
      <c r="S3" s="4">
        <f t="shared" si="2"/>
        <v>44</v>
      </c>
      <c r="T3" s="4">
        <f t="shared" ref="T3:U6" si="3">Y3+AD3</f>
        <v>14</v>
      </c>
      <c r="U3" s="4">
        <f t="shared" si="3"/>
        <v>4</v>
      </c>
      <c r="V3" s="3">
        <f>SUM(W3:Z3)</f>
        <v>115</v>
      </c>
      <c r="W3" s="4">
        <v>56</v>
      </c>
      <c r="X3" s="4">
        <v>44</v>
      </c>
      <c r="Y3" s="4">
        <v>13</v>
      </c>
      <c r="Z3" s="4">
        <v>2</v>
      </c>
      <c r="AA3" s="3">
        <f>SUM(AB3:AE3)</f>
        <v>12</v>
      </c>
      <c r="AB3" s="4">
        <v>9</v>
      </c>
      <c r="AC3" s="4">
        <v>0</v>
      </c>
      <c r="AD3" s="4">
        <v>1</v>
      </c>
      <c r="AE3" s="4">
        <v>2</v>
      </c>
    </row>
    <row r="4" spans="1:31">
      <c r="A4" s="14" t="s">
        <v>4</v>
      </c>
      <c r="B4" s="5">
        <f>SUM(C4:F4)</f>
        <v>2886</v>
      </c>
      <c r="C4" s="6">
        <f t="shared" si="0"/>
        <v>1240</v>
      </c>
      <c r="D4" s="6">
        <f t="shared" si="0"/>
        <v>1400</v>
      </c>
      <c r="E4" s="6">
        <f t="shared" si="1"/>
        <v>200</v>
      </c>
      <c r="F4" s="6">
        <f t="shared" si="1"/>
        <v>46</v>
      </c>
      <c r="G4" s="5">
        <f>SUM(H4:K4)</f>
        <v>1060</v>
      </c>
      <c r="H4" s="6">
        <v>540</v>
      </c>
      <c r="I4" s="6">
        <v>457</v>
      </c>
      <c r="J4" s="6">
        <v>44</v>
      </c>
      <c r="K4" s="6">
        <v>19</v>
      </c>
      <c r="L4" s="5">
        <f>SUM(M4:P4)</f>
        <v>829</v>
      </c>
      <c r="M4" s="6">
        <v>391</v>
      </c>
      <c r="N4" s="6">
        <v>410</v>
      </c>
      <c r="O4" s="6">
        <v>16</v>
      </c>
      <c r="P4" s="6">
        <v>12</v>
      </c>
      <c r="Q4" s="5">
        <f>SUM(R4:U4)</f>
        <v>997</v>
      </c>
      <c r="R4" s="6">
        <f t="shared" si="2"/>
        <v>309</v>
      </c>
      <c r="S4" s="6">
        <f t="shared" si="2"/>
        <v>533</v>
      </c>
      <c r="T4" s="6">
        <f t="shared" si="3"/>
        <v>140</v>
      </c>
      <c r="U4" s="6">
        <f t="shared" si="3"/>
        <v>15</v>
      </c>
      <c r="V4" s="5">
        <f>SUM(W4:Z4)</f>
        <v>894</v>
      </c>
      <c r="W4" s="6">
        <v>223</v>
      </c>
      <c r="X4" s="6">
        <v>529</v>
      </c>
      <c r="Y4" s="6">
        <v>129</v>
      </c>
      <c r="Z4" s="6">
        <v>13</v>
      </c>
      <c r="AA4" s="5">
        <f>SUM(AB4:AE4)</f>
        <v>103</v>
      </c>
      <c r="AB4" s="6">
        <v>86</v>
      </c>
      <c r="AC4" s="6">
        <v>4</v>
      </c>
      <c r="AD4" s="6">
        <v>11</v>
      </c>
      <c r="AE4" s="6">
        <v>2</v>
      </c>
    </row>
    <row r="5" spans="1:31">
      <c r="A5" s="14" t="s">
        <v>21</v>
      </c>
      <c r="B5" s="5">
        <f>SUM(C5:F5)</f>
        <v>2811</v>
      </c>
      <c r="C5" s="6">
        <f t="shared" si="0"/>
        <v>1205</v>
      </c>
      <c r="D5" s="6">
        <f t="shared" si="0"/>
        <v>1344</v>
      </c>
      <c r="E5" s="6">
        <f t="shared" si="1"/>
        <v>202</v>
      </c>
      <c r="F5" s="6">
        <f t="shared" si="1"/>
        <v>60</v>
      </c>
      <c r="G5" s="5">
        <f>SUM(H5:K5)</f>
        <v>1030</v>
      </c>
      <c r="H5" s="6">
        <v>528</v>
      </c>
      <c r="I5" s="6">
        <v>431</v>
      </c>
      <c r="J5" s="6">
        <v>44</v>
      </c>
      <c r="K5" s="6">
        <v>27</v>
      </c>
      <c r="L5" s="5">
        <f>SUM(M5:P5)</f>
        <v>801</v>
      </c>
      <c r="M5" s="6">
        <v>380</v>
      </c>
      <c r="N5" s="6">
        <v>391</v>
      </c>
      <c r="O5" s="6">
        <v>16</v>
      </c>
      <c r="P5" s="6">
        <v>14</v>
      </c>
      <c r="Q5" s="5">
        <f>SUM(R5:U5)</f>
        <v>980</v>
      </c>
      <c r="R5" s="6">
        <f t="shared" si="2"/>
        <v>297</v>
      </c>
      <c r="S5" s="6">
        <f t="shared" si="2"/>
        <v>522</v>
      </c>
      <c r="T5" s="6">
        <f t="shared" si="3"/>
        <v>142</v>
      </c>
      <c r="U5" s="6">
        <f t="shared" si="3"/>
        <v>19</v>
      </c>
      <c r="V5" s="5">
        <f>SUM(W5:Z5)</f>
        <v>883</v>
      </c>
      <c r="W5" s="6">
        <v>216</v>
      </c>
      <c r="X5" s="6">
        <v>520</v>
      </c>
      <c r="Y5" s="6">
        <v>132</v>
      </c>
      <c r="Z5" s="6">
        <v>15</v>
      </c>
      <c r="AA5" s="5">
        <f>SUM(AB5:AE5)</f>
        <v>97</v>
      </c>
      <c r="AB5" s="6">
        <v>81</v>
      </c>
      <c r="AC5" s="6">
        <v>2</v>
      </c>
      <c r="AD5" s="6">
        <v>10</v>
      </c>
      <c r="AE5" s="6">
        <v>4</v>
      </c>
    </row>
    <row r="6" spans="1:31">
      <c r="A6" s="14" t="s">
        <v>5</v>
      </c>
      <c r="B6" s="5">
        <f>SUM(C6:F6)</f>
        <v>516</v>
      </c>
      <c r="C6" s="6">
        <f t="shared" si="0"/>
        <v>304</v>
      </c>
      <c r="D6" s="6">
        <f t="shared" si="0"/>
        <v>192</v>
      </c>
      <c r="E6" s="6">
        <f t="shared" si="1"/>
        <v>17</v>
      </c>
      <c r="F6" s="6">
        <f t="shared" si="1"/>
        <v>3</v>
      </c>
      <c r="G6" s="5">
        <f>SUM(H6:K6)</f>
        <v>212</v>
      </c>
      <c r="H6" s="6">
        <v>117</v>
      </c>
      <c r="I6" s="6">
        <v>87</v>
      </c>
      <c r="J6" s="6">
        <v>5</v>
      </c>
      <c r="K6" s="6">
        <v>3</v>
      </c>
      <c r="L6" s="5">
        <f>SUM(M6:P6)</f>
        <v>160</v>
      </c>
      <c r="M6" s="6">
        <v>110</v>
      </c>
      <c r="N6" s="6">
        <v>50</v>
      </c>
      <c r="O6" s="6">
        <v>0</v>
      </c>
      <c r="P6" s="6">
        <v>0</v>
      </c>
      <c r="Q6" s="5">
        <f>SUM(R6:U6)</f>
        <v>144</v>
      </c>
      <c r="R6" s="6">
        <f t="shared" si="2"/>
        <v>77</v>
      </c>
      <c r="S6" s="6">
        <f t="shared" si="2"/>
        <v>55</v>
      </c>
      <c r="T6" s="6">
        <f t="shared" si="3"/>
        <v>12</v>
      </c>
      <c r="U6" s="6">
        <f t="shared" si="3"/>
        <v>0</v>
      </c>
      <c r="V6" s="5">
        <f>SUM(W6:Z6)</f>
        <v>126</v>
      </c>
      <c r="W6" s="6">
        <v>63</v>
      </c>
      <c r="X6" s="6">
        <v>53</v>
      </c>
      <c r="Y6" s="6">
        <v>10</v>
      </c>
      <c r="Z6" s="6">
        <v>0</v>
      </c>
      <c r="AA6" s="5">
        <f>SUM(AB6:AE6)</f>
        <v>18</v>
      </c>
      <c r="AB6" s="6">
        <v>14</v>
      </c>
      <c r="AC6" s="6">
        <v>2</v>
      </c>
      <c r="AD6" s="6">
        <v>2</v>
      </c>
      <c r="AE6" s="6">
        <v>0</v>
      </c>
    </row>
    <row r="7" spans="1:31">
      <c r="A7" s="14" t="s">
        <v>6</v>
      </c>
      <c r="B7" s="16">
        <f t="shared" ref="B7:AE7" si="4">IF(AND((B5)=0,(B4)=0),1,IF(AND((B5)&lt;&gt;0,(B4)=0),1,(B5)/(B4)))</f>
        <v>0.97401247401247404</v>
      </c>
      <c r="C7" s="17">
        <f t="shared" si="4"/>
        <v>0.97177419354838712</v>
      </c>
      <c r="D7" s="17">
        <f t="shared" si="4"/>
        <v>0.96</v>
      </c>
      <c r="E7" s="17">
        <f t="shared" si="4"/>
        <v>1.01</v>
      </c>
      <c r="F7" s="17">
        <f t="shared" si="4"/>
        <v>1.3043478260869565</v>
      </c>
      <c r="G7" s="16">
        <f t="shared" si="4"/>
        <v>0.97169811320754718</v>
      </c>
      <c r="H7" s="17">
        <f t="shared" si="4"/>
        <v>0.97777777777777775</v>
      </c>
      <c r="I7" s="17">
        <f t="shared" si="4"/>
        <v>0.94310722100656452</v>
      </c>
      <c r="J7" s="17">
        <f t="shared" si="4"/>
        <v>1</v>
      </c>
      <c r="K7" s="17">
        <f t="shared" si="4"/>
        <v>1.4210526315789473</v>
      </c>
      <c r="L7" s="16">
        <f t="shared" si="4"/>
        <v>0.96622436670687573</v>
      </c>
      <c r="M7" s="17">
        <f t="shared" si="4"/>
        <v>0.97186700767263423</v>
      </c>
      <c r="N7" s="17">
        <f t="shared" si="4"/>
        <v>0.95365853658536581</v>
      </c>
      <c r="O7" s="17">
        <f t="shared" si="4"/>
        <v>1</v>
      </c>
      <c r="P7" s="17">
        <f t="shared" si="4"/>
        <v>1.1666666666666667</v>
      </c>
      <c r="Q7" s="16">
        <f t="shared" si="4"/>
        <v>0.98294884653961889</v>
      </c>
      <c r="R7" s="17">
        <f t="shared" si="4"/>
        <v>0.96116504854368934</v>
      </c>
      <c r="S7" s="17">
        <f t="shared" si="4"/>
        <v>0.9793621013133208</v>
      </c>
      <c r="T7" s="17">
        <f t="shared" si="4"/>
        <v>1.0142857142857142</v>
      </c>
      <c r="U7" s="17">
        <f t="shared" si="4"/>
        <v>1.2666666666666666</v>
      </c>
      <c r="V7" s="16">
        <f t="shared" si="4"/>
        <v>0.98769574944071592</v>
      </c>
      <c r="W7" s="17">
        <f t="shared" si="4"/>
        <v>0.96860986547085204</v>
      </c>
      <c r="X7" s="17">
        <f t="shared" si="4"/>
        <v>0.98298676748582225</v>
      </c>
      <c r="Y7" s="17">
        <f t="shared" si="4"/>
        <v>1.0232558139534884</v>
      </c>
      <c r="Z7" s="17">
        <f t="shared" si="4"/>
        <v>1.1538461538461537</v>
      </c>
      <c r="AA7" s="16">
        <f t="shared" si="4"/>
        <v>0.94174757281553401</v>
      </c>
      <c r="AB7" s="17">
        <f t="shared" si="4"/>
        <v>0.94186046511627908</v>
      </c>
      <c r="AC7" s="17">
        <f t="shared" si="4"/>
        <v>0.5</v>
      </c>
      <c r="AD7" s="17">
        <f t="shared" si="4"/>
        <v>0.90909090909090906</v>
      </c>
      <c r="AE7" s="17">
        <f t="shared" si="4"/>
        <v>2</v>
      </c>
    </row>
    <row r="8" spans="1:31">
      <c r="A8" s="14" t="s">
        <v>7</v>
      </c>
      <c r="B8" s="5">
        <f t="shared" ref="B8:B13" si="5">SUM(C8:F8)</f>
        <v>316</v>
      </c>
      <c r="C8" s="6">
        <f t="shared" ref="C8:D13" si="6">H8+M8+R8</f>
        <v>204</v>
      </c>
      <c r="D8" s="6">
        <f t="shared" si="6"/>
        <v>104</v>
      </c>
      <c r="E8" s="6">
        <f t="shared" ref="E8:F13" si="7">J8+O8+T8</f>
        <v>0</v>
      </c>
      <c r="F8" s="6">
        <f t="shared" si="7"/>
        <v>8</v>
      </c>
      <c r="G8" s="5">
        <f t="shared" ref="G8:G13" si="8">SUM(H8:K8)</f>
        <v>158</v>
      </c>
      <c r="H8" s="6">
        <v>105</v>
      </c>
      <c r="I8" s="6">
        <v>46</v>
      </c>
      <c r="J8" s="6">
        <v>0</v>
      </c>
      <c r="K8" s="6">
        <v>7</v>
      </c>
      <c r="L8" s="5">
        <f t="shared" ref="L8:L13" si="9">SUM(M8:P8)</f>
        <v>93</v>
      </c>
      <c r="M8" s="6">
        <v>64</v>
      </c>
      <c r="N8" s="6">
        <v>29</v>
      </c>
      <c r="O8" s="6">
        <v>0</v>
      </c>
      <c r="P8" s="6">
        <v>0</v>
      </c>
      <c r="Q8" s="5">
        <f t="shared" ref="Q8:Q13" si="10">SUM(R8:U8)</f>
        <v>65</v>
      </c>
      <c r="R8" s="6">
        <f t="shared" ref="R8:S13" si="11">W8+AB8</f>
        <v>35</v>
      </c>
      <c r="S8" s="6">
        <f t="shared" si="11"/>
        <v>29</v>
      </c>
      <c r="T8" s="6">
        <f t="shared" ref="T8:U13" si="12">Y8+AD8</f>
        <v>0</v>
      </c>
      <c r="U8" s="6">
        <f t="shared" si="12"/>
        <v>1</v>
      </c>
      <c r="V8" s="5">
        <f t="shared" ref="V8:V13" si="13">SUM(W8:Z8)</f>
        <v>55</v>
      </c>
      <c r="W8" s="6">
        <v>26</v>
      </c>
      <c r="X8" s="6">
        <v>29</v>
      </c>
      <c r="Y8" s="6">
        <v>0</v>
      </c>
      <c r="Z8" s="6">
        <v>0</v>
      </c>
      <c r="AA8" s="5">
        <f t="shared" ref="AA8:AA13" si="14">SUM(AB8:AE8)</f>
        <v>10</v>
      </c>
      <c r="AB8" s="6">
        <v>9</v>
      </c>
      <c r="AC8" s="6">
        <v>0</v>
      </c>
      <c r="AD8" s="6">
        <v>0</v>
      </c>
      <c r="AE8" s="6">
        <v>1</v>
      </c>
    </row>
    <row r="9" spans="1:31">
      <c r="A9" s="14" t="s">
        <v>8</v>
      </c>
      <c r="B9" s="5">
        <f t="shared" si="5"/>
        <v>1993</v>
      </c>
      <c r="C9" s="6">
        <f t="shared" si="6"/>
        <v>939</v>
      </c>
      <c r="D9" s="6">
        <f t="shared" si="6"/>
        <v>1023</v>
      </c>
      <c r="E9" s="6">
        <f t="shared" si="7"/>
        <v>0</v>
      </c>
      <c r="F9" s="6">
        <f t="shared" si="7"/>
        <v>31</v>
      </c>
      <c r="G9" s="5">
        <f t="shared" si="8"/>
        <v>711</v>
      </c>
      <c r="H9" s="6">
        <v>397</v>
      </c>
      <c r="I9" s="6">
        <v>301</v>
      </c>
      <c r="J9" s="6">
        <v>0</v>
      </c>
      <c r="K9" s="6">
        <v>13</v>
      </c>
      <c r="L9" s="5">
        <f t="shared" si="9"/>
        <v>654</v>
      </c>
      <c r="M9" s="6">
        <v>302</v>
      </c>
      <c r="N9" s="6">
        <v>339</v>
      </c>
      <c r="O9" s="6">
        <v>0</v>
      </c>
      <c r="P9" s="6">
        <v>13</v>
      </c>
      <c r="Q9" s="5">
        <f t="shared" si="10"/>
        <v>628</v>
      </c>
      <c r="R9" s="6">
        <f t="shared" si="11"/>
        <v>240</v>
      </c>
      <c r="S9" s="6">
        <f t="shared" si="11"/>
        <v>383</v>
      </c>
      <c r="T9" s="6">
        <f t="shared" si="12"/>
        <v>0</v>
      </c>
      <c r="U9" s="6">
        <f t="shared" si="12"/>
        <v>5</v>
      </c>
      <c r="V9" s="5">
        <f t="shared" si="13"/>
        <v>563</v>
      </c>
      <c r="W9" s="6">
        <v>176</v>
      </c>
      <c r="X9" s="6">
        <v>382</v>
      </c>
      <c r="Y9" s="6">
        <v>0</v>
      </c>
      <c r="Z9" s="6">
        <v>5</v>
      </c>
      <c r="AA9" s="5">
        <f t="shared" si="14"/>
        <v>65</v>
      </c>
      <c r="AB9" s="6">
        <v>64</v>
      </c>
      <c r="AC9" s="6">
        <v>1</v>
      </c>
      <c r="AD9" s="6">
        <v>0</v>
      </c>
      <c r="AE9" s="6">
        <v>0</v>
      </c>
    </row>
    <row r="10" spans="1:31">
      <c r="A10" s="14" t="s">
        <v>9</v>
      </c>
      <c r="B10" s="5">
        <f t="shared" si="5"/>
        <v>8</v>
      </c>
      <c r="C10" s="6">
        <f t="shared" si="6"/>
        <v>4</v>
      </c>
      <c r="D10" s="6">
        <f t="shared" si="6"/>
        <v>2</v>
      </c>
      <c r="E10" s="6">
        <f t="shared" si="7"/>
        <v>1</v>
      </c>
      <c r="F10" s="6">
        <f t="shared" si="7"/>
        <v>1</v>
      </c>
      <c r="G10" s="5">
        <f t="shared" si="8"/>
        <v>5</v>
      </c>
      <c r="H10" s="6">
        <v>3</v>
      </c>
      <c r="I10" s="6">
        <v>1</v>
      </c>
      <c r="J10" s="6">
        <v>0</v>
      </c>
      <c r="K10" s="6">
        <v>1</v>
      </c>
      <c r="L10" s="5">
        <f t="shared" si="9"/>
        <v>2</v>
      </c>
      <c r="M10" s="6">
        <v>1</v>
      </c>
      <c r="N10" s="6">
        <v>1</v>
      </c>
      <c r="O10" s="6">
        <v>0</v>
      </c>
      <c r="P10" s="6">
        <v>0</v>
      </c>
      <c r="Q10" s="5">
        <f t="shared" si="10"/>
        <v>1</v>
      </c>
      <c r="R10" s="6">
        <f t="shared" si="11"/>
        <v>0</v>
      </c>
      <c r="S10" s="6">
        <f t="shared" si="11"/>
        <v>0</v>
      </c>
      <c r="T10" s="6">
        <f t="shared" si="12"/>
        <v>1</v>
      </c>
      <c r="U10" s="6">
        <f t="shared" si="12"/>
        <v>0</v>
      </c>
      <c r="V10" s="5">
        <f t="shared" si="13"/>
        <v>1</v>
      </c>
      <c r="W10" s="6">
        <v>0</v>
      </c>
      <c r="X10" s="6">
        <v>0</v>
      </c>
      <c r="Y10" s="6">
        <v>1</v>
      </c>
      <c r="Z10" s="6">
        <v>0</v>
      </c>
      <c r="AA10" s="5">
        <f t="shared" si="14"/>
        <v>0</v>
      </c>
      <c r="AB10" s="6">
        <v>0</v>
      </c>
      <c r="AC10" s="6">
        <v>0</v>
      </c>
      <c r="AD10" s="6">
        <v>0</v>
      </c>
      <c r="AE10" s="6">
        <v>0</v>
      </c>
    </row>
    <row r="11" spans="1:31" ht="24">
      <c r="A11" s="14" t="s">
        <v>22</v>
      </c>
      <c r="B11" s="5">
        <f t="shared" si="5"/>
        <v>307</v>
      </c>
      <c r="C11" s="6">
        <f t="shared" si="6"/>
        <v>64</v>
      </c>
      <c r="D11" s="6">
        <f t="shared" si="6"/>
        <v>215</v>
      </c>
      <c r="E11" s="6">
        <f t="shared" si="7"/>
        <v>9</v>
      </c>
      <c r="F11" s="6">
        <f t="shared" si="7"/>
        <v>19</v>
      </c>
      <c r="G11" s="5">
        <f t="shared" si="8"/>
        <v>121</v>
      </c>
      <c r="H11" s="6">
        <v>26</v>
      </c>
      <c r="I11" s="6">
        <v>83</v>
      </c>
      <c r="J11" s="6">
        <v>7</v>
      </c>
      <c r="K11" s="6">
        <v>5</v>
      </c>
      <c r="L11" s="5">
        <f t="shared" si="9"/>
        <v>36</v>
      </c>
      <c r="M11" s="6">
        <v>13</v>
      </c>
      <c r="N11" s="6">
        <v>22</v>
      </c>
      <c r="O11" s="6">
        <v>0</v>
      </c>
      <c r="P11" s="6">
        <v>1</v>
      </c>
      <c r="Q11" s="5">
        <f t="shared" si="10"/>
        <v>150</v>
      </c>
      <c r="R11" s="6">
        <f t="shared" si="11"/>
        <v>25</v>
      </c>
      <c r="S11" s="6">
        <f t="shared" si="11"/>
        <v>110</v>
      </c>
      <c r="T11" s="6">
        <f t="shared" si="12"/>
        <v>2</v>
      </c>
      <c r="U11" s="6">
        <f t="shared" si="12"/>
        <v>13</v>
      </c>
      <c r="V11" s="5">
        <f t="shared" si="13"/>
        <v>138</v>
      </c>
      <c r="W11" s="6">
        <v>17</v>
      </c>
      <c r="X11" s="6">
        <v>109</v>
      </c>
      <c r="Y11" s="6">
        <v>2</v>
      </c>
      <c r="Z11" s="6">
        <v>10</v>
      </c>
      <c r="AA11" s="5">
        <f t="shared" si="14"/>
        <v>12</v>
      </c>
      <c r="AB11" s="6">
        <v>8</v>
      </c>
      <c r="AC11" s="6">
        <v>1</v>
      </c>
      <c r="AD11" s="6">
        <v>0</v>
      </c>
      <c r="AE11" s="6">
        <v>3</v>
      </c>
    </row>
    <row r="12" spans="1:31">
      <c r="A12" s="14" t="s">
        <v>10</v>
      </c>
      <c r="B12" s="5">
        <f t="shared" si="5"/>
        <v>12</v>
      </c>
      <c r="C12" s="6">
        <f t="shared" si="6"/>
        <v>0</v>
      </c>
      <c r="D12" s="6">
        <f t="shared" si="6"/>
        <v>0</v>
      </c>
      <c r="E12" s="6">
        <f t="shared" si="7"/>
        <v>11</v>
      </c>
      <c r="F12" s="6">
        <f t="shared" si="7"/>
        <v>1</v>
      </c>
      <c r="G12" s="5">
        <f t="shared" si="8"/>
        <v>5</v>
      </c>
      <c r="H12" s="6">
        <v>0</v>
      </c>
      <c r="I12" s="6">
        <v>0</v>
      </c>
      <c r="J12" s="6">
        <v>4</v>
      </c>
      <c r="K12" s="6">
        <v>1</v>
      </c>
      <c r="L12" s="5">
        <f t="shared" si="9"/>
        <v>2</v>
      </c>
      <c r="M12" s="6">
        <v>0</v>
      </c>
      <c r="N12" s="6">
        <v>0</v>
      </c>
      <c r="O12" s="6">
        <v>2</v>
      </c>
      <c r="P12" s="6">
        <v>0</v>
      </c>
      <c r="Q12" s="5">
        <f t="shared" si="10"/>
        <v>5</v>
      </c>
      <c r="R12" s="6">
        <f t="shared" si="11"/>
        <v>0</v>
      </c>
      <c r="S12" s="6">
        <f t="shared" si="11"/>
        <v>0</v>
      </c>
      <c r="T12" s="6">
        <f t="shared" si="12"/>
        <v>5</v>
      </c>
      <c r="U12" s="6">
        <f t="shared" si="12"/>
        <v>0</v>
      </c>
      <c r="V12" s="5">
        <f t="shared" si="13"/>
        <v>5</v>
      </c>
      <c r="W12" s="6">
        <v>0</v>
      </c>
      <c r="X12" s="6">
        <v>0</v>
      </c>
      <c r="Y12" s="6">
        <v>5</v>
      </c>
      <c r="Z12" s="6">
        <v>0</v>
      </c>
      <c r="AA12" s="5">
        <f t="shared" si="14"/>
        <v>0</v>
      </c>
      <c r="AB12" s="6">
        <v>0</v>
      </c>
      <c r="AC12" s="6">
        <v>0</v>
      </c>
      <c r="AD12" s="6">
        <v>0</v>
      </c>
      <c r="AE12" s="6">
        <v>0</v>
      </c>
    </row>
    <row r="13" spans="1:31" ht="13.5" thickBot="1">
      <c r="A13" s="15" t="s">
        <v>11</v>
      </c>
      <c r="B13" s="7">
        <f t="shared" si="5"/>
        <v>207</v>
      </c>
      <c r="C13" s="8">
        <f t="shared" si="6"/>
        <v>11</v>
      </c>
      <c r="D13" s="8">
        <f t="shared" si="6"/>
        <v>13</v>
      </c>
      <c r="E13" s="8">
        <f t="shared" si="7"/>
        <v>181</v>
      </c>
      <c r="F13" s="8">
        <f t="shared" si="7"/>
        <v>2</v>
      </c>
      <c r="G13" s="7">
        <f t="shared" si="8"/>
        <v>53</v>
      </c>
      <c r="H13" s="8">
        <v>7</v>
      </c>
      <c r="I13" s="8">
        <v>12</v>
      </c>
      <c r="J13" s="8">
        <v>33</v>
      </c>
      <c r="K13" s="8">
        <v>1</v>
      </c>
      <c r="L13" s="7">
        <f t="shared" si="9"/>
        <v>20</v>
      </c>
      <c r="M13" s="8">
        <v>4</v>
      </c>
      <c r="N13" s="8">
        <v>1</v>
      </c>
      <c r="O13" s="8">
        <v>14</v>
      </c>
      <c r="P13" s="8">
        <v>1</v>
      </c>
      <c r="Q13" s="7">
        <f t="shared" si="10"/>
        <v>134</v>
      </c>
      <c r="R13" s="8">
        <f t="shared" si="11"/>
        <v>0</v>
      </c>
      <c r="S13" s="8">
        <f t="shared" si="11"/>
        <v>0</v>
      </c>
      <c r="T13" s="8">
        <f t="shared" si="12"/>
        <v>134</v>
      </c>
      <c r="U13" s="8">
        <f t="shared" si="12"/>
        <v>0</v>
      </c>
      <c r="V13" s="7">
        <f t="shared" si="13"/>
        <v>124</v>
      </c>
      <c r="W13" s="8">
        <v>0</v>
      </c>
      <c r="X13" s="8">
        <v>0</v>
      </c>
      <c r="Y13" s="8">
        <v>124</v>
      </c>
      <c r="Z13" s="8">
        <v>0</v>
      </c>
      <c r="AA13" s="7">
        <f t="shared" si="14"/>
        <v>10</v>
      </c>
      <c r="AB13" s="8">
        <v>0</v>
      </c>
      <c r="AC13" s="8">
        <v>0</v>
      </c>
      <c r="AD13" s="8">
        <v>10</v>
      </c>
      <c r="AE13" s="8">
        <v>0</v>
      </c>
    </row>
    <row r="14" spans="1:31">
      <c r="A14" s="9"/>
    </row>
    <row r="15" spans="1:31" ht="27" customHeight="1">
      <c r="A15" s="18" t="s">
        <v>24</v>
      </c>
      <c r="B15" s="18"/>
      <c r="C15" s="18"/>
      <c r="D15" s="18"/>
      <c r="E15" s="18"/>
      <c r="F15" s="18"/>
      <c r="G15" s="18"/>
      <c r="H15" s="18"/>
      <c r="I15" s="18"/>
    </row>
    <row r="16" spans="1:31" ht="37.5" customHeight="1">
      <c r="A16" s="9"/>
    </row>
    <row r="17" spans="1:1">
      <c r="A17" s="9"/>
    </row>
    <row r="18" spans="1:1">
      <c r="A18" s="9"/>
    </row>
    <row r="19" spans="1:1">
      <c r="A19" s="9"/>
    </row>
    <row r="20" spans="1:1">
      <c r="A20" s="9"/>
    </row>
    <row r="21" spans="1:1">
      <c r="A21" s="9"/>
    </row>
    <row r="22" spans="1:1">
      <c r="A22" s="9"/>
    </row>
    <row r="23" spans="1:1">
      <c r="A23" s="9"/>
    </row>
    <row r="24" spans="1:1">
      <c r="A24" s="9"/>
    </row>
    <row r="25" spans="1:1">
      <c r="A25" s="9"/>
    </row>
    <row r="26" spans="1:1">
      <c r="A26" s="9"/>
    </row>
    <row r="27" spans="1:1">
      <c r="A27" s="9"/>
    </row>
    <row r="28" spans="1:1">
      <c r="A28" s="9"/>
    </row>
    <row r="29" spans="1:1">
      <c r="A29" s="9"/>
    </row>
    <row r="30" spans="1:1">
      <c r="A30" s="9"/>
    </row>
    <row r="31" spans="1:1">
      <c r="A31" s="9"/>
    </row>
    <row r="32" spans="1:1">
      <c r="A32" s="9"/>
    </row>
    <row r="33" spans="1:1">
      <c r="A33" s="9"/>
    </row>
    <row r="34" spans="1:1">
      <c r="A34" s="9"/>
    </row>
    <row r="35" spans="1:1">
      <c r="A35" s="9"/>
    </row>
    <row r="36" spans="1:1">
      <c r="A36" s="9"/>
    </row>
    <row r="37" spans="1:1">
      <c r="A37" s="9"/>
    </row>
    <row r="38" spans="1:1">
      <c r="A38" s="9"/>
    </row>
    <row r="39" spans="1:1">
      <c r="A39" s="9"/>
    </row>
    <row r="40" spans="1:1">
      <c r="A40" s="9"/>
    </row>
    <row r="41" spans="1:1">
      <c r="A41" s="9"/>
    </row>
    <row r="42" spans="1:1">
      <c r="A42" s="9"/>
    </row>
    <row r="43" spans="1:1">
      <c r="A43" s="9"/>
    </row>
    <row r="44" spans="1:1">
      <c r="A44" s="9"/>
    </row>
    <row r="45" spans="1:1">
      <c r="A45" s="9"/>
    </row>
    <row r="46" spans="1:1">
      <c r="A46" s="9"/>
    </row>
    <row r="47" spans="1:1">
      <c r="A47" s="9"/>
    </row>
    <row r="48" spans="1:1">
      <c r="A48" s="9"/>
    </row>
    <row r="49" spans="1:1">
      <c r="A49" s="9"/>
    </row>
  </sheetData>
  <mergeCells count="8">
    <mergeCell ref="A15:I15"/>
    <mergeCell ref="AA1:AE1"/>
    <mergeCell ref="A1:A2"/>
    <mergeCell ref="B1:F1"/>
    <mergeCell ref="G1:K1"/>
    <mergeCell ref="L1:P1"/>
    <mergeCell ref="Q1:U1"/>
    <mergeCell ref="V1:Z1"/>
  </mergeCells>
  <pageMargins left="0.75" right="0.75" top="1" bottom="1" header="0.5" footer="0.5"/>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ÕSA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2019-02-14T15:20:56Z</dcterms:created>
  <dcterms:modified xsi:type="dcterms:W3CDTF">2020-01-24T11:42:46Z</dcterms:modified>
</cp:coreProperties>
</file>