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9150"/>
  </bookViews>
  <sheets>
    <sheet name="ÕSA" sheetId="1" r:id="rId1"/>
  </sheets>
  <calcPr calcId="162913"/>
</workbook>
</file>

<file path=xl/calcChain.xml><?xml version="1.0" encoding="utf-8"?>
<calcChain xmlns="http://schemas.openxmlformats.org/spreadsheetml/2006/main">
  <c r="R16" i="1" l="1"/>
  <c r="C16" i="1" s="1"/>
  <c r="S16" i="1"/>
  <c r="D16" i="1" s="1"/>
  <c r="T16" i="1"/>
  <c r="E16" i="1" s="1"/>
  <c r="R17" i="1"/>
  <c r="C17" i="1" s="1"/>
  <c r="S17" i="1"/>
  <c r="T17" i="1"/>
  <c r="E17" i="1" s="1"/>
  <c r="R18" i="1"/>
  <c r="C18" i="1" s="1"/>
  <c r="S18" i="1"/>
  <c r="D18" i="1" s="1"/>
  <c r="T18" i="1"/>
  <c r="R19" i="1"/>
  <c r="S19" i="1"/>
  <c r="D19" i="1" s="1"/>
  <c r="T19" i="1"/>
  <c r="E19" i="1" s="1"/>
  <c r="R20" i="1"/>
  <c r="C20" i="1" s="1"/>
  <c r="S20" i="1"/>
  <c r="T20" i="1"/>
  <c r="E20" i="1" s="1"/>
  <c r="R21" i="1"/>
  <c r="C21" i="1" s="1"/>
  <c r="S21" i="1"/>
  <c r="D21" i="1" s="1"/>
  <c r="T21" i="1"/>
  <c r="E21" i="1" s="1"/>
  <c r="R22" i="1"/>
  <c r="C22" i="1" s="1"/>
  <c r="S22" i="1"/>
  <c r="D22" i="1" s="1"/>
  <c r="T22" i="1"/>
  <c r="R23" i="1"/>
  <c r="S23" i="1"/>
  <c r="T23" i="1"/>
  <c r="E23" i="1" s="1"/>
  <c r="R24" i="1"/>
  <c r="C24" i="1" s="1"/>
  <c r="S24" i="1"/>
  <c r="T24" i="1"/>
  <c r="E24" i="1" s="1"/>
  <c r="R25" i="1"/>
  <c r="C25" i="1" s="1"/>
  <c r="S25" i="1"/>
  <c r="D25" i="1" s="1"/>
  <c r="T25" i="1"/>
  <c r="E25" i="1" s="1"/>
  <c r="R26" i="1"/>
  <c r="C26" i="1" s="1"/>
  <c r="S26" i="1"/>
  <c r="D26" i="1" s="1"/>
  <c r="T26" i="1"/>
  <c r="R27" i="1"/>
  <c r="S27" i="1"/>
  <c r="D27" i="1" s="1"/>
  <c r="T27" i="1"/>
  <c r="E27" i="1" s="1"/>
  <c r="R28" i="1"/>
  <c r="C28" i="1" s="1"/>
  <c r="S28" i="1"/>
  <c r="T28" i="1"/>
  <c r="E28" i="1" s="1"/>
  <c r="R29" i="1"/>
  <c r="C29" i="1" s="1"/>
  <c r="S29" i="1"/>
  <c r="D29" i="1" s="1"/>
  <c r="T29" i="1"/>
  <c r="E29" i="1" s="1"/>
  <c r="S15" i="1"/>
  <c r="D15" i="1" s="1"/>
  <c r="T15" i="1"/>
  <c r="E15" i="1" s="1"/>
  <c r="R15" i="1"/>
  <c r="C15" i="1" s="1"/>
  <c r="R4" i="1"/>
  <c r="C4" i="1" s="1"/>
  <c r="S4" i="1"/>
  <c r="D4" i="1" s="1"/>
  <c r="T4" i="1"/>
  <c r="E4" i="1" s="1"/>
  <c r="R5" i="1"/>
  <c r="C5" i="1" s="1"/>
  <c r="S5" i="1"/>
  <c r="T5" i="1"/>
  <c r="R6" i="1"/>
  <c r="C6" i="1" s="1"/>
  <c r="S6" i="1"/>
  <c r="D6" i="1" s="1"/>
  <c r="T6" i="1"/>
  <c r="R7" i="1"/>
  <c r="C7" i="1" s="1"/>
  <c r="S7" i="1"/>
  <c r="D7" i="1" s="1"/>
  <c r="T7" i="1"/>
  <c r="E7" i="1" s="1"/>
  <c r="R8" i="1"/>
  <c r="C8" i="1" s="1"/>
  <c r="S8" i="1"/>
  <c r="D8" i="1" s="1"/>
  <c r="T8" i="1"/>
  <c r="E8" i="1" s="1"/>
  <c r="R9" i="1"/>
  <c r="C9" i="1" s="1"/>
  <c r="S9" i="1"/>
  <c r="T9" i="1"/>
  <c r="E9" i="1" s="1"/>
  <c r="R10" i="1"/>
  <c r="C10" i="1" s="1"/>
  <c r="S10" i="1"/>
  <c r="T10" i="1"/>
  <c r="R11" i="1"/>
  <c r="C11" i="1" s="1"/>
  <c r="S11" i="1"/>
  <c r="D11" i="1" s="1"/>
  <c r="T11" i="1"/>
  <c r="E11" i="1" s="1"/>
  <c r="R12" i="1"/>
  <c r="C12" i="1" s="1"/>
  <c r="S12" i="1"/>
  <c r="D12" i="1" s="1"/>
  <c r="T12" i="1"/>
  <c r="E12" i="1" s="1"/>
  <c r="R13" i="1"/>
  <c r="C13" i="1" s="1"/>
  <c r="S13" i="1"/>
  <c r="T13" i="1"/>
  <c r="E13" i="1" s="1"/>
  <c r="S3" i="1"/>
  <c r="D3" i="1" s="1"/>
  <c r="T3" i="1"/>
  <c r="R3" i="1"/>
  <c r="C3" i="1" s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15" i="1"/>
  <c r="F7" i="1"/>
  <c r="F8" i="1"/>
  <c r="F9" i="1"/>
  <c r="F10" i="1"/>
  <c r="F11" i="1"/>
  <c r="F12" i="1"/>
  <c r="D17" i="1"/>
  <c r="C19" i="1"/>
  <c r="D20" i="1"/>
  <c r="C23" i="1"/>
  <c r="D23" i="1"/>
  <c r="D24" i="1"/>
  <c r="C27" i="1"/>
  <c r="D28" i="1"/>
  <c r="D5" i="1"/>
  <c r="D9" i="1"/>
  <c r="D10" i="1"/>
  <c r="D13" i="1"/>
  <c r="H14" i="1"/>
  <c r="I14" i="1"/>
  <c r="J14" i="1"/>
  <c r="K14" i="1"/>
  <c r="M14" i="1"/>
  <c r="N14" i="1"/>
  <c r="O14" i="1"/>
  <c r="P14" i="1"/>
  <c r="V14" i="1"/>
  <c r="W14" i="1"/>
  <c r="X14" i="1"/>
  <c r="Z14" i="1"/>
  <c r="AA14" i="1"/>
  <c r="AB14" i="1"/>
  <c r="U3" i="1"/>
  <c r="U4" i="1"/>
  <c r="U5" i="1"/>
  <c r="U14" i="1" s="1"/>
  <c r="U6" i="1"/>
  <c r="U7" i="1"/>
  <c r="U8" i="1"/>
  <c r="U9" i="1"/>
  <c r="U10" i="1"/>
  <c r="U11" i="1"/>
  <c r="U12" i="1"/>
  <c r="U13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Y3" i="1"/>
  <c r="Y4" i="1"/>
  <c r="Y5" i="1"/>
  <c r="Y6" i="1"/>
  <c r="Y7" i="1"/>
  <c r="Y8" i="1"/>
  <c r="Y9" i="1"/>
  <c r="Y10" i="1"/>
  <c r="Y11" i="1"/>
  <c r="Y12" i="1"/>
  <c r="Y13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G3" i="1"/>
  <c r="G4" i="1"/>
  <c r="G5" i="1"/>
  <c r="G14" i="1" s="1"/>
  <c r="G6" i="1"/>
  <c r="G7" i="1"/>
  <c r="G8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L3" i="1"/>
  <c r="L4" i="1"/>
  <c r="L5" i="1"/>
  <c r="L6" i="1"/>
  <c r="L7" i="1"/>
  <c r="L8" i="1"/>
  <c r="L9" i="1"/>
  <c r="L10" i="1"/>
  <c r="L11" i="1"/>
  <c r="L12" i="1"/>
  <c r="L13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R14" i="1" l="1"/>
  <c r="S14" i="1"/>
  <c r="Q10" i="1"/>
  <c r="Q6" i="1"/>
  <c r="E14" i="1"/>
  <c r="F14" i="1"/>
  <c r="L14" i="1"/>
  <c r="Y14" i="1"/>
  <c r="Q29" i="1"/>
  <c r="Q11" i="1"/>
  <c r="Q26" i="1"/>
  <c r="Q22" i="1"/>
  <c r="Q18" i="1"/>
  <c r="B13" i="1"/>
  <c r="B9" i="1"/>
  <c r="Q21" i="1"/>
  <c r="Q17" i="1"/>
  <c r="B4" i="1"/>
  <c r="B28" i="1"/>
  <c r="B24" i="1"/>
  <c r="B21" i="1"/>
  <c r="B17" i="1"/>
  <c r="B3" i="1"/>
  <c r="D14" i="1"/>
  <c r="B12" i="1"/>
  <c r="B8" i="1"/>
  <c r="B29" i="1"/>
  <c r="B25" i="1"/>
  <c r="B20" i="1"/>
  <c r="B16" i="1"/>
  <c r="Q25" i="1"/>
  <c r="Q7" i="1"/>
  <c r="C14" i="1"/>
  <c r="Q28" i="1"/>
  <c r="Q24" i="1"/>
  <c r="Q20" i="1"/>
  <c r="Q16" i="1"/>
  <c r="Q27" i="1"/>
  <c r="Q23" i="1"/>
  <c r="Q19" i="1"/>
  <c r="E26" i="1"/>
  <c r="B26" i="1" s="1"/>
  <c r="E22" i="1"/>
  <c r="B22" i="1" s="1"/>
  <c r="E18" i="1"/>
  <c r="B18" i="1" s="1"/>
  <c r="B15" i="1"/>
  <c r="Q15" i="1"/>
  <c r="B7" i="1"/>
  <c r="Q13" i="1"/>
  <c r="Q9" i="1"/>
  <c r="Q5" i="1"/>
  <c r="T14" i="1"/>
  <c r="E10" i="1"/>
  <c r="B10" i="1" s="1"/>
  <c r="B6" i="1"/>
  <c r="B11" i="1"/>
  <c r="Q12" i="1"/>
  <c r="Q8" i="1"/>
  <c r="Q4" i="1"/>
  <c r="Q3" i="1"/>
  <c r="B27" i="1"/>
  <c r="B23" i="1"/>
  <c r="B19" i="1"/>
  <c r="B5" i="1"/>
  <c r="B14" i="1" l="1"/>
  <c r="Q14" i="1"/>
</calcChain>
</file>

<file path=xl/sharedStrings.xml><?xml version="1.0" encoding="utf-8"?>
<sst xmlns="http://schemas.openxmlformats.org/spreadsheetml/2006/main" count="62" uniqueCount="40">
  <si>
    <t>Põhimenetlusstatistika Riigikohtus</t>
  </si>
  <si>
    <t>Pädeva kohtu määramine</t>
  </si>
  <si>
    <t>R1. Jääk perioodi alguses</t>
  </si>
  <si>
    <t>R2. Menetlusse võetud asjad</t>
  </si>
  <si>
    <t>R5. Lahendamise määr</t>
  </si>
  <si>
    <t>R6.1. Lahend jäetud muutmata</t>
  </si>
  <si>
    <t>R6.4. Menetlus lõpetatud</t>
  </si>
  <si>
    <t>R6.6. Kaebusest loobutud</t>
  </si>
  <si>
    <t>KÕIK KOKKU</t>
  </si>
  <si>
    <t>TSIVIILASJAD</t>
  </si>
  <si>
    <t>HALDUSASJAD</t>
  </si>
  <si>
    <t>SÜÜTEOASJAD</t>
  </si>
  <si>
    <t>KRIMINAALASJAD</t>
  </si>
  <si>
    <t>VÄÄRTEOASJAD</t>
  </si>
  <si>
    <t>KOKKU</t>
  </si>
  <si>
    <t>Kassatsiooni-menetlus</t>
  </si>
  <si>
    <t>RK määrus-kaebemenetlus</t>
  </si>
  <si>
    <t>Teistmis-menetlus</t>
  </si>
  <si>
    <t>R3. Lahendatud asjad kokku</t>
  </si>
  <si>
    <t>R3.2.1. sh kolmene koosseis</t>
  </si>
  <si>
    <t>R3.2.2. sh kogu koosseis</t>
  </si>
  <si>
    <t>R3.2.3. sh üldkogu kokku</t>
  </si>
  <si>
    <t>R3.2.3.1. sh PSJV küsimuses</t>
  </si>
  <si>
    <t>R3.2.3.2. sh muus küsimuses</t>
  </si>
  <si>
    <t>R3.2.4. sh erikogu</t>
  </si>
  <si>
    <t>R3.3. sh suulises menetluses lahendatud asjad</t>
  </si>
  <si>
    <t>R4. Jääk perioodi lõpuks</t>
  </si>
  <si>
    <t>R6.2. Lahend tühistatud kokku</t>
  </si>
  <si>
    <t>R6.2.1. sh lahend tühistatud ja tehtud uus lahend</t>
  </si>
  <si>
    <t>R6.2.2. sh lahend tühistatud ja asi saadetud läbivaatamiseks ringkonnakohtule</t>
  </si>
  <si>
    <t>R6.2.3. sh lahend tühistatud ja asi saadetud läbivaatamiseks I astme kohtule</t>
  </si>
  <si>
    <t>R6.2.4. sh ringkonnakohtu lahend tühistatud ja jõustatud I astme kohtu lahend</t>
  </si>
  <si>
    <t>R6.2.5. sh lahend tühistatud materiaalõiguse normi ebaõige kohaldamise tõttu</t>
  </si>
  <si>
    <t>R6.2.6. sh lahend tühistatud menetlusnormi ebaõige kohaldamise tõttu</t>
  </si>
  <si>
    <t>R6.2.7. sh lahend tühistatud materiaalõiguse ja menetlusõiguse normi ebaõige kohaldamise tõttu</t>
  </si>
  <si>
    <t>R6.2.8. sh saadetud asi Riigiprokuratuurile uue kohtueelse menetluse korraldamiseks</t>
  </si>
  <si>
    <t>R6.2.9. sh jõustatud kohtuvälise menetleja lahend</t>
  </si>
  <si>
    <t>R6.3. Lahendi põhjendusi muudetud</t>
  </si>
  <si>
    <t>R6.5. Kaebus jäetud läbi vaatamata</t>
  </si>
  <si>
    <r>
      <t xml:space="preserve">Märkus 1. </t>
    </r>
    <r>
      <rPr>
        <i/>
        <sz val="9"/>
        <rFont val="Arial"/>
        <family val="2"/>
        <charset val="186"/>
      </rPr>
      <t>Põhimenetluse ridadel R6.2.5 kuni R6.2.7 (lahendi tühistamise alus) olevaid andmeid ei saanud 2018. aastal tsiviil- ja haldusasjades KIS2 sisestada, sest KIS2-s puudusid menetlusseadustikes sätestatud tühistamise alused. Seetõttu ei anna need andmed kokku R6.2.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</si>
</sst>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>
    <font>
      <sz val="10"/>
      <name val="Arial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u/>
      <sz val="10"/>
      <color rgb="FF0000FF"/>
      <name val="Arial"/>
    </font>
    <font>
      <u/>
      <sz val="10"/>
      <color rgb="FF800080"/>
      <name val="Arial"/>
    </font>
    <font>
      <sz val="10"/>
      <color rgb="FF000000"/>
      <name val="Arial"/>
      <family val="2"/>
      <charset val="186"/>
    </font>
    <font>
      <sz val="9"/>
      <color rgb="FF000000"/>
      <name val="Arial Unicode MS"/>
      <family val="2"/>
      <charset val="186"/>
    </font>
    <font>
      <b/>
      <sz val="9"/>
      <color rgb="FF000000"/>
      <name val="Arial Unicode MS"/>
      <family val="2"/>
      <charset val="186"/>
    </font>
    <font>
      <b/>
      <sz val="10"/>
      <color rgb="FF000000"/>
      <name val="Arial"/>
      <family val="2"/>
      <charset val="186"/>
    </font>
    <font>
      <b/>
      <i/>
      <sz val="9"/>
      <name val="Arial"/>
      <family val="2"/>
      <charset val="186"/>
    </font>
    <font>
      <i/>
      <sz val="9"/>
      <name val="Arial"/>
      <family val="2"/>
      <charset val="186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399945066682943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8">
    <xf numFmtId="0" fontId="0" fillId="0" borderId="0" xfId="0" applyFont="1"/>
    <xf numFmtId="0" fontId="20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1" fillId="0" borderId="12" xfId="42" applyFont="1" applyFill="1" applyBorder="1" applyAlignment="1">
      <alignment horizontal="center" vertical="center" wrapText="1"/>
    </xf>
    <xf numFmtId="0" fontId="22" fillId="0" borderId="12" xfId="42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1" fillId="0" borderId="14" xfId="42" applyFont="1" applyFill="1" applyBorder="1" applyAlignment="1">
      <alignment horizontal="center" vertical="center" wrapText="1"/>
    </xf>
    <xf numFmtId="0" fontId="22" fillId="0" borderId="14" xfId="42" applyFont="1" applyFill="1" applyBorder="1" applyAlignment="1">
      <alignment horizontal="center" vertical="center" wrapText="1"/>
    </xf>
    <xf numFmtId="0" fontId="21" fillId="0" borderId="13" xfId="42" applyFont="1" applyFill="1" applyBorder="1" applyAlignment="1">
      <alignment horizontal="center" vertical="center" wrapText="1"/>
    </xf>
    <xf numFmtId="0" fontId="22" fillId="0" borderId="13" xfId="42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left" vertical="center" wrapText="1"/>
    </xf>
    <xf numFmtId="0" fontId="22" fillId="36" borderId="14" xfId="0" applyFont="1" applyFill="1" applyBorder="1" applyAlignment="1">
      <alignment horizontal="left" vertical="center" wrapText="1"/>
    </xf>
    <xf numFmtId="0" fontId="22" fillId="36" borderId="13" xfId="0" applyFont="1" applyFill="1" applyBorder="1" applyAlignment="1">
      <alignment horizontal="left" vertical="center" wrapText="1"/>
    </xf>
    <xf numFmtId="164" fontId="22" fillId="0" borderId="14" xfId="0" applyNumberFormat="1" applyFont="1" applyFill="1" applyBorder="1" applyAlignment="1">
      <alignment horizontal="center" vertical="center" wrapText="1"/>
    </xf>
    <xf numFmtId="164" fontId="21" fillId="0" borderId="14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top" wrapText="1"/>
    </xf>
    <xf numFmtId="0" fontId="22" fillId="35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</cellXfs>
  <cellStyles count="44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Hüperlink" xfId="42" builtinId="8" customBuiltin="1"/>
    <cellStyle name="Kokku" xfId="17" builtinId="25" customBuiltin="1"/>
    <cellStyle name="Kontrolli lahtrit" xfId="13" builtinId="23" customBuiltin="1"/>
    <cellStyle name="Külastatud hüperlink" xfId="43" builtinId="9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/>
    <cellStyle name="Pealkiri" xfId="1" builtinId="15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stus" xfId="9" builtinId="20" customBuiltin="1"/>
    <cellStyle name="Väljund" xfId="10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4" sqref="A34"/>
    </sheetView>
  </sheetViews>
  <sheetFormatPr defaultRowHeight="12.75"/>
  <cols>
    <col min="1" max="1" width="43.7109375" style="1" customWidth="1"/>
    <col min="2" max="2" width="8.7109375" style="2" customWidth="1"/>
    <col min="3" max="6" width="16.7109375" style="1" customWidth="1"/>
    <col min="7" max="7" width="8.7109375" style="2" customWidth="1"/>
    <col min="8" max="11" width="16.7109375" style="1" customWidth="1"/>
    <col min="12" max="12" width="8.7109375" style="2" customWidth="1"/>
    <col min="13" max="16" width="16.7109375" style="1" customWidth="1"/>
    <col min="17" max="17" width="8.7109375" style="2" customWidth="1"/>
    <col min="18" max="20" width="16.7109375" style="1" customWidth="1"/>
    <col min="21" max="21" width="8.7109375" style="2" customWidth="1"/>
    <col min="22" max="24" width="16.7109375" style="1" customWidth="1"/>
    <col min="25" max="25" width="8.7109375" style="2" customWidth="1"/>
    <col min="26" max="28" width="16.7109375" style="1" customWidth="1"/>
    <col min="29" max="16384" width="9.140625" style="1"/>
  </cols>
  <sheetData>
    <row r="1" spans="1:28" ht="13.5" thickBot="1">
      <c r="A1" s="24" t="s">
        <v>0</v>
      </c>
      <c r="B1" s="26" t="s">
        <v>8</v>
      </c>
      <c r="C1" s="26"/>
      <c r="D1" s="26"/>
      <c r="E1" s="26"/>
      <c r="F1" s="26"/>
      <c r="G1" s="27" t="s">
        <v>9</v>
      </c>
      <c r="H1" s="27"/>
      <c r="I1" s="27"/>
      <c r="J1" s="27"/>
      <c r="K1" s="27"/>
      <c r="L1" s="23" t="s">
        <v>10</v>
      </c>
      <c r="M1" s="23"/>
      <c r="N1" s="23"/>
      <c r="O1" s="23"/>
      <c r="P1" s="23"/>
      <c r="Q1" s="26" t="s">
        <v>11</v>
      </c>
      <c r="R1" s="26"/>
      <c r="S1" s="26"/>
      <c r="T1" s="26"/>
      <c r="U1" s="27" t="s">
        <v>12</v>
      </c>
      <c r="V1" s="27"/>
      <c r="W1" s="27"/>
      <c r="X1" s="27"/>
      <c r="Y1" s="23" t="s">
        <v>13</v>
      </c>
      <c r="Z1" s="23"/>
      <c r="AA1" s="23"/>
      <c r="AB1" s="23"/>
    </row>
    <row r="2" spans="1:28" ht="24.75" thickBot="1">
      <c r="A2" s="25"/>
      <c r="B2" s="13" t="s">
        <v>14</v>
      </c>
      <c r="C2" s="13" t="s">
        <v>15</v>
      </c>
      <c r="D2" s="13" t="s">
        <v>16</v>
      </c>
      <c r="E2" s="13" t="s">
        <v>17</v>
      </c>
      <c r="F2" s="13" t="s">
        <v>1</v>
      </c>
      <c r="G2" s="14" t="s">
        <v>14</v>
      </c>
      <c r="H2" s="14" t="s">
        <v>15</v>
      </c>
      <c r="I2" s="14" t="s">
        <v>16</v>
      </c>
      <c r="J2" s="14" t="s">
        <v>17</v>
      </c>
      <c r="K2" s="14" t="s">
        <v>1</v>
      </c>
      <c r="L2" s="15" t="s">
        <v>14</v>
      </c>
      <c r="M2" s="15" t="s">
        <v>15</v>
      </c>
      <c r="N2" s="15" t="s">
        <v>16</v>
      </c>
      <c r="O2" s="15" t="s">
        <v>17</v>
      </c>
      <c r="P2" s="15" t="s">
        <v>1</v>
      </c>
      <c r="Q2" s="13" t="s">
        <v>14</v>
      </c>
      <c r="R2" s="13" t="s">
        <v>15</v>
      </c>
      <c r="S2" s="13" t="s">
        <v>16</v>
      </c>
      <c r="T2" s="13" t="s">
        <v>17</v>
      </c>
      <c r="U2" s="14" t="s">
        <v>14</v>
      </c>
      <c r="V2" s="14" t="s">
        <v>15</v>
      </c>
      <c r="W2" s="14" t="s">
        <v>16</v>
      </c>
      <c r="X2" s="14" t="s">
        <v>17</v>
      </c>
      <c r="Y2" s="15" t="s">
        <v>14</v>
      </c>
      <c r="Z2" s="15" t="s">
        <v>15</v>
      </c>
      <c r="AA2" s="15" t="s">
        <v>16</v>
      </c>
      <c r="AB2" s="15" t="s">
        <v>17</v>
      </c>
    </row>
    <row r="3" spans="1:28">
      <c r="A3" s="16" t="s">
        <v>2</v>
      </c>
      <c r="B3" s="4">
        <f t="shared" ref="B3:B13" si="0">SUM(C3:F3)</f>
        <v>86</v>
      </c>
      <c r="C3" s="5">
        <f t="shared" ref="C3:C13" si="1">H3+M3+R3</f>
        <v>52</v>
      </c>
      <c r="D3" s="5">
        <f t="shared" ref="D3:D13" si="2">I3+N3+S3</f>
        <v>33</v>
      </c>
      <c r="E3" s="5">
        <v>1</v>
      </c>
      <c r="F3" s="5">
        <v>0</v>
      </c>
      <c r="G3" s="6">
        <f t="shared" ref="G3:G13" si="3">SUM(H3:K3)</f>
        <v>47</v>
      </c>
      <c r="H3" s="5">
        <v>28</v>
      </c>
      <c r="I3" s="5">
        <v>18</v>
      </c>
      <c r="J3" s="5">
        <v>1</v>
      </c>
      <c r="K3" s="5">
        <v>0</v>
      </c>
      <c r="L3" s="6">
        <f t="shared" ref="L3:L13" si="4">SUM(M3:P3)</f>
        <v>29</v>
      </c>
      <c r="M3" s="5">
        <v>20</v>
      </c>
      <c r="N3" s="5">
        <v>8</v>
      </c>
      <c r="O3" s="5">
        <v>1</v>
      </c>
      <c r="P3" s="5">
        <v>0</v>
      </c>
      <c r="Q3" s="6">
        <f t="shared" ref="Q3:Q13" si="5">SUM(R3:T3)</f>
        <v>11</v>
      </c>
      <c r="R3" s="5">
        <f t="shared" ref="R3:R13" si="6">V3+Z3</f>
        <v>4</v>
      </c>
      <c r="S3" s="5">
        <f t="shared" ref="S3:S13" si="7">W3+AA3</f>
        <v>7</v>
      </c>
      <c r="T3" s="5">
        <f t="shared" ref="T3:T13" si="8">X3+AB3</f>
        <v>0</v>
      </c>
      <c r="U3" s="6">
        <f t="shared" ref="U3:U13" si="9">SUM(V3:X3)</f>
        <v>10</v>
      </c>
      <c r="V3" s="5">
        <v>3</v>
      </c>
      <c r="W3" s="5">
        <v>7</v>
      </c>
      <c r="X3" s="5">
        <v>0</v>
      </c>
      <c r="Y3" s="6">
        <f t="shared" ref="Y3:Y13" si="10">SUM(Z3:AB3)</f>
        <v>1</v>
      </c>
      <c r="Z3" s="5">
        <v>1</v>
      </c>
      <c r="AA3" s="5">
        <v>0</v>
      </c>
      <c r="AB3" s="5">
        <v>0</v>
      </c>
    </row>
    <row r="4" spans="1:28">
      <c r="A4" s="17" t="s">
        <v>3</v>
      </c>
      <c r="B4" s="7">
        <f t="shared" si="0"/>
        <v>285</v>
      </c>
      <c r="C4" s="8">
        <f t="shared" si="1"/>
        <v>181</v>
      </c>
      <c r="D4" s="8">
        <f t="shared" si="2"/>
        <v>97</v>
      </c>
      <c r="E4" s="8">
        <f t="shared" ref="E4:E13" si="11">J4+O4+T4</f>
        <v>4</v>
      </c>
      <c r="F4" s="8">
        <v>3</v>
      </c>
      <c r="G4" s="9">
        <f t="shared" si="3"/>
        <v>136</v>
      </c>
      <c r="H4" s="8">
        <v>92</v>
      </c>
      <c r="I4" s="8">
        <v>41</v>
      </c>
      <c r="J4" s="8">
        <v>3</v>
      </c>
      <c r="K4" s="8">
        <v>0</v>
      </c>
      <c r="L4" s="9">
        <f t="shared" si="4"/>
        <v>90</v>
      </c>
      <c r="M4" s="8">
        <v>59</v>
      </c>
      <c r="N4" s="8">
        <v>28</v>
      </c>
      <c r="O4" s="8">
        <v>0</v>
      </c>
      <c r="P4" s="8">
        <v>3</v>
      </c>
      <c r="Q4" s="9">
        <f t="shared" si="5"/>
        <v>59</v>
      </c>
      <c r="R4" s="8">
        <f t="shared" si="6"/>
        <v>30</v>
      </c>
      <c r="S4" s="8">
        <f t="shared" si="7"/>
        <v>28</v>
      </c>
      <c r="T4" s="8">
        <f t="shared" si="8"/>
        <v>1</v>
      </c>
      <c r="U4" s="9">
        <f t="shared" si="9"/>
        <v>49</v>
      </c>
      <c r="V4" s="8">
        <v>21</v>
      </c>
      <c r="W4" s="8">
        <v>28</v>
      </c>
      <c r="X4" s="8">
        <v>0</v>
      </c>
      <c r="Y4" s="9">
        <f t="shared" si="10"/>
        <v>10</v>
      </c>
      <c r="Z4" s="8">
        <v>9</v>
      </c>
      <c r="AA4" s="8">
        <v>0</v>
      </c>
      <c r="AB4" s="8">
        <v>1</v>
      </c>
    </row>
    <row r="5" spans="1:28">
      <c r="A5" s="17" t="s">
        <v>18</v>
      </c>
      <c r="B5" s="7">
        <f t="shared" si="0"/>
        <v>289</v>
      </c>
      <c r="C5" s="8">
        <f t="shared" si="1"/>
        <v>175</v>
      </c>
      <c r="D5" s="8">
        <f t="shared" si="2"/>
        <v>106</v>
      </c>
      <c r="E5" s="8">
        <v>5</v>
      </c>
      <c r="F5" s="8">
        <v>3</v>
      </c>
      <c r="G5" s="9">
        <f t="shared" si="3"/>
        <v>155</v>
      </c>
      <c r="H5" s="8">
        <v>99</v>
      </c>
      <c r="I5" s="8">
        <v>52</v>
      </c>
      <c r="J5" s="8">
        <v>4</v>
      </c>
      <c r="K5" s="8">
        <v>0</v>
      </c>
      <c r="L5" s="9">
        <f t="shared" si="4"/>
        <v>76</v>
      </c>
      <c r="M5" s="8">
        <v>48</v>
      </c>
      <c r="N5" s="8">
        <v>24</v>
      </c>
      <c r="O5" s="8">
        <v>1</v>
      </c>
      <c r="P5" s="8">
        <v>3</v>
      </c>
      <c r="Q5" s="9">
        <f t="shared" si="5"/>
        <v>59</v>
      </c>
      <c r="R5" s="8">
        <f t="shared" si="6"/>
        <v>28</v>
      </c>
      <c r="S5" s="8">
        <f t="shared" si="7"/>
        <v>30</v>
      </c>
      <c r="T5" s="8">
        <f t="shared" si="8"/>
        <v>1</v>
      </c>
      <c r="U5" s="9">
        <f t="shared" si="9"/>
        <v>49</v>
      </c>
      <c r="V5" s="8">
        <v>19</v>
      </c>
      <c r="W5" s="8">
        <v>30</v>
      </c>
      <c r="X5" s="8">
        <v>0</v>
      </c>
      <c r="Y5" s="9">
        <f t="shared" si="10"/>
        <v>10</v>
      </c>
      <c r="Z5" s="8">
        <v>9</v>
      </c>
      <c r="AA5" s="8">
        <v>0</v>
      </c>
      <c r="AB5" s="8">
        <v>1</v>
      </c>
    </row>
    <row r="6" spans="1:28">
      <c r="A6" s="17" t="s">
        <v>19</v>
      </c>
      <c r="B6" s="7">
        <f t="shared" si="0"/>
        <v>256</v>
      </c>
      <c r="C6" s="8">
        <f t="shared" si="1"/>
        <v>155</v>
      </c>
      <c r="D6" s="8">
        <f t="shared" si="2"/>
        <v>96</v>
      </c>
      <c r="E6" s="8">
        <v>5</v>
      </c>
      <c r="F6" s="8">
        <v>0</v>
      </c>
      <c r="G6" s="9">
        <f t="shared" si="3"/>
        <v>134</v>
      </c>
      <c r="H6" s="8">
        <v>88</v>
      </c>
      <c r="I6" s="8">
        <v>42</v>
      </c>
      <c r="J6" s="8">
        <v>4</v>
      </c>
      <c r="K6" s="8">
        <v>0</v>
      </c>
      <c r="L6" s="9">
        <f t="shared" si="4"/>
        <v>70</v>
      </c>
      <c r="M6" s="8">
        <v>45</v>
      </c>
      <c r="N6" s="8">
        <v>24</v>
      </c>
      <c r="O6" s="8">
        <v>1</v>
      </c>
      <c r="P6" s="8">
        <v>0</v>
      </c>
      <c r="Q6" s="9">
        <f t="shared" si="5"/>
        <v>53</v>
      </c>
      <c r="R6" s="8">
        <f t="shared" si="6"/>
        <v>22</v>
      </c>
      <c r="S6" s="8">
        <f t="shared" si="7"/>
        <v>30</v>
      </c>
      <c r="T6" s="8">
        <f t="shared" si="8"/>
        <v>1</v>
      </c>
      <c r="U6" s="9">
        <f t="shared" si="9"/>
        <v>44</v>
      </c>
      <c r="V6" s="8">
        <v>14</v>
      </c>
      <c r="W6" s="8">
        <v>30</v>
      </c>
      <c r="X6" s="8">
        <v>0</v>
      </c>
      <c r="Y6" s="9">
        <f t="shared" si="10"/>
        <v>9</v>
      </c>
      <c r="Z6" s="8">
        <v>8</v>
      </c>
      <c r="AA6" s="8">
        <v>0</v>
      </c>
      <c r="AB6" s="8">
        <v>1</v>
      </c>
    </row>
    <row r="7" spans="1:28">
      <c r="A7" s="17" t="s">
        <v>20</v>
      </c>
      <c r="B7" s="7">
        <f t="shared" si="0"/>
        <v>27</v>
      </c>
      <c r="C7" s="8">
        <f t="shared" si="1"/>
        <v>20</v>
      </c>
      <c r="D7" s="8">
        <f t="shared" si="2"/>
        <v>7</v>
      </c>
      <c r="E7" s="8">
        <f t="shared" si="11"/>
        <v>0</v>
      </c>
      <c r="F7" s="8">
        <f t="shared" ref="F7:F12" si="12">K7+P7</f>
        <v>0</v>
      </c>
      <c r="G7" s="9">
        <f t="shared" si="3"/>
        <v>18</v>
      </c>
      <c r="H7" s="8">
        <v>11</v>
      </c>
      <c r="I7" s="8">
        <v>7</v>
      </c>
      <c r="J7" s="8">
        <v>0</v>
      </c>
      <c r="K7" s="8">
        <v>0</v>
      </c>
      <c r="L7" s="9">
        <f t="shared" si="4"/>
        <v>3</v>
      </c>
      <c r="M7" s="8">
        <v>3</v>
      </c>
      <c r="N7" s="8">
        <v>0</v>
      </c>
      <c r="O7" s="8">
        <v>0</v>
      </c>
      <c r="P7" s="8">
        <v>0</v>
      </c>
      <c r="Q7" s="9">
        <f t="shared" si="5"/>
        <v>6</v>
      </c>
      <c r="R7" s="8">
        <f t="shared" si="6"/>
        <v>6</v>
      </c>
      <c r="S7" s="8">
        <f t="shared" si="7"/>
        <v>0</v>
      </c>
      <c r="T7" s="8">
        <f t="shared" si="8"/>
        <v>0</v>
      </c>
      <c r="U7" s="9">
        <f t="shared" si="9"/>
        <v>5</v>
      </c>
      <c r="V7" s="8">
        <v>5</v>
      </c>
      <c r="W7" s="8">
        <v>0</v>
      </c>
      <c r="X7" s="8">
        <v>0</v>
      </c>
      <c r="Y7" s="9">
        <f t="shared" si="10"/>
        <v>1</v>
      </c>
      <c r="Z7" s="8">
        <v>1</v>
      </c>
      <c r="AA7" s="8">
        <v>0</v>
      </c>
      <c r="AB7" s="8">
        <v>0</v>
      </c>
    </row>
    <row r="8" spans="1:28">
      <c r="A8" s="17" t="s">
        <v>21</v>
      </c>
      <c r="B8" s="7">
        <f t="shared" si="0"/>
        <v>2</v>
      </c>
      <c r="C8" s="8">
        <f t="shared" si="1"/>
        <v>0</v>
      </c>
      <c r="D8" s="8">
        <f t="shared" si="2"/>
        <v>2</v>
      </c>
      <c r="E8" s="8">
        <f t="shared" si="11"/>
        <v>0</v>
      </c>
      <c r="F8" s="8">
        <f t="shared" si="12"/>
        <v>0</v>
      </c>
      <c r="G8" s="9">
        <f t="shared" si="3"/>
        <v>2</v>
      </c>
      <c r="H8" s="8">
        <v>0</v>
      </c>
      <c r="I8" s="8">
        <v>2</v>
      </c>
      <c r="J8" s="8">
        <v>0</v>
      </c>
      <c r="K8" s="8">
        <v>0</v>
      </c>
      <c r="L8" s="9">
        <f t="shared" si="4"/>
        <v>0</v>
      </c>
      <c r="M8" s="8">
        <v>0</v>
      </c>
      <c r="N8" s="8">
        <v>0</v>
      </c>
      <c r="O8" s="8">
        <v>0</v>
      </c>
      <c r="P8" s="8">
        <v>0</v>
      </c>
      <c r="Q8" s="9">
        <f t="shared" si="5"/>
        <v>0</v>
      </c>
      <c r="R8" s="8">
        <f t="shared" si="6"/>
        <v>0</v>
      </c>
      <c r="S8" s="8">
        <f t="shared" si="7"/>
        <v>0</v>
      </c>
      <c r="T8" s="8">
        <f t="shared" si="8"/>
        <v>0</v>
      </c>
      <c r="U8" s="9">
        <f t="shared" si="9"/>
        <v>0</v>
      </c>
      <c r="V8" s="8">
        <v>0</v>
      </c>
      <c r="W8" s="8">
        <v>0</v>
      </c>
      <c r="X8" s="8">
        <v>0</v>
      </c>
      <c r="Y8" s="9">
        <f t="shared" si="10"/>
        <v>0</v>
      </c>
      <c r="Z8" s="8">
        <v>0</v>
      </c>
      <c r="AA8" s="8">
        <v>0</v>
      </c>
      <c r="AB8" s="8">
        <v>0</v>
      </c>
    </row>
    <row r="9" spans="1:28">
      <c r="A9" s="17" t="s">
        <v>22</v>
      </c>
      <c r="B9" s="7">
        <f t="shared" si="0"/>
        <v>0</v>
      </c>
      <c r="C9" s="8">
        <f t="shared" si="1"/>
        <v>0</v>
      </c>
      <c r="D9" s="8">
        <f t="shared" si="2"/>
        <v>0</v>
      </c>
      <c r="E9" s="8">
        <f t="shared" si="11"/>
        <v>0</v>
      </c>
      <c r="F9" s="8">
        <f t="shared" si="12"/>
        <v>0</v>
      </c>
      <c r="G9" s="9">
        <f t="shared" si="3"/>
        <v>0</v>
      </c>
      <c r="H9" s="8">
        <v>0</v>
      </c>
      <c r="I9" s="8">
        <v>0</v>
      </c>
      <c r="J9" s="8">
        <v>0</v>
      </c>
      <c r="K9" s="8">
        <v>0</v>
      </c>
      <c r="L9" s="9">
        <f t="shared" si="4"/>
        <v>0</v>
      </c>
      <c r="M9" s="8">
        <v>0</v>
      </c>
      <c r="N9" s="8">
        <v>0</v>
      </c>
      <c r="O9" s="8">
        <v>0</v>
      </c>
      <c r="P9" s="8">
        <v>0</v>
      </c>
      <c r="Q9" s="9">
        <f t="shared" si="5"/>
        <v>0</v>
      </c>
      <c r="R9" s="8">
        <f t="shared" si="6"/>
        <v>0</v>
      </c>
      <c r="S9" s="8">
        <f t="shared" si="7"/>
        <v>0</v>
      </c>
      <c r="T9" s="8">
        <f t="shared" si="8"/>
        <v>0</v>
      </c>
      <c r="U9" s="9">
        <f t="shared" si="9"/>
        <v>0</v>
      </c>
      <c r="V9" s="8">
        <v>0</v>
      </c>
      <c r="W9" s="8">
        <v>0</v>
      </c>
      <c r="X9" s="8">
        <v>0</v>
      </c>
      <c r="Y9" s="9">
        <f t="shared" si="10"/>
        <v>0</v>
      </c>
      <c r="Z9" s="8">
        <v>0</v>
      </c>
      <c r="AA9" s="8">
        <v>0</v>
      </c>
      <c r="AB9" s="8">
        <v>0</v>
      </c>
    </row>
    <row r="10" spans="1:28">
      <c r="A10" s="17" t="s">
        <v>23</v>
      </c>
      <c r="B10" s="7">
        <f t="shared" si="0"/>
        <v>2</v>
      </c>
      <c r="C10" s="8">
        <f t="shared" si="1"/>
        <v>0</v>
      </c>
      <c r="D10" s="8">
        <f t="shared" si="2"/>
        <v>2</v>
      </c>
      <c r="E10" s="8">
        <f t="shared" si="11"/>
        <v>0</v>
      </c>
      <c r="F10" s="8">
        <f t="shared" si="12"/>
        <v>0</v>
      </c>
      <c r="G10" s="9">
        <f t="shared" si="3"/>
        <v>2</v>
      </c>
      <c r="H10" s="8">
        <v>0</v>
      </c>
      <c r="I10" s="8">
        <v>2</v>
      </c>
      <c r="J10" s="8">
        <v>0</v>
      </c>
      <c r="K10" s="8">
        <v>0</v>
      </c>
      <c r="L10" s="9">
        <f t="shared" si="4"/>
        <v>0</v>
      </c>
      <c r="M10" s="8">
        <v>0</v>
      </c>
      <c r="N10" s="8">
        <v>0</v>
      </c>
      <c r="O10" s="8">
        <v>0</v>
      </c>
      <c r="P10" s="8">
        <v>0</v>
      </c>
      <c r="Q10" s="9">
        <f t="shared" si="5"/>
        <v>0</v>
      </c>
      <c r="R10" s="8">
        <f t="shared" si="6"/>
        <v>0</v>
      </c>
      <c r="S10" s="8">
        <f t="shared" si="7"/>
        <v>0</v>
      </c>
      <c r="T10" s="8">
        <f t="shared" si="8"/>
        <v>0</v>
      </c>
      <c r="U10" s="9">
        <f t="shared" si="9"/>
        <v>0</v>
      </c>
      <c r="V10" s="8">
        <v>0</v>
      </c>
      <c r="W10" s="8">
        <v>0</v>
      </c>
      <c r="X10" s="8">
        <v>0</v>
      </c>
      <c r="Y10" s="9">
        <f t="shared" si="10"/>
        <v>0</v>
      </c>
      <c r="Z10" s="8">
        <v>0</v>
      </c>
      <c r="AA10" s="8">
        <v>0</v>
      </c>
      <c r="AB10" s="8">
        <v>0</v>
      </c>
    </row>
    <row r="11" spans="1:28">
      <c r="A11" s="17" t="s">
        <v>24</v>
      </c>
      <c r="B11" s="7">
        <f t="shared" si="0"/>
        <v>4</v>
      </c>
      <c r="C11" s="8">
        <f t="shared" si="1"/>
        <v>0</v>
      </c>
      <c r="D11" s="8">
        <f t="shared" si="2"/>
        <v>1</v>
      </c>
      <c r="E11" s="8">
        <f t="shared" si="11"/>
        <v>0</v>
      </c>
      <c r="F11" s="8">
        <f t="shared" si="12"/>
        <v>3</v>
      </c>
      <c r="G11" s="9">
        <f t="shared" si="3"/>
        <v>1</v>
      </c>
      <c r="H11" s="8">
        <v>0</v>
      </c>
      <c r="I11" s="8">
        <v>1</v>
      </c>
      <c r="J11" s="8">
        <v>0</v>
      </c>
      <c r="K11" s="8">
        <v>0</v>
      </c>
      <c r="L11" s="9">
        <f t="shared" si="4"/>
        <v>3</v>
      </c>
      <c r="M11" s="8">
        <v>0</v>
      </c>
      <c r="N11" s="8">
        <v>0</v>
      </c>
      <c r="O11" s="8">
        <v>0</v>
      </c>
      <c r="P11" s="8">
        <v>3</v>
      </c>
      <c r="Q11" s="9">
        <f t="shared" si="5"/>
        <v>0</v>
      </c>
      <c r="R11" s="8">
        <f t="shared" si="6"/>
        <v>0</v>
      </c>
      <c r="S11" s="8">
        <f t="shared" si="7"/>
        <v>0</v>
      </c>
      <c r="T11" s="8">
        <f t="shared" si="8"/>
        <v>0</v>
      </c>
      <c r="U11" s="9">
        <f t="shared" si="9"/>
        <v>0</v>
      </c>
      <c r="V11" s="8">
        <v>0</v>
      </c>
      <c r="W11" s="8">
        <v>0</v>
      </c>
      <c r="X11" s="8">
        <v>0</v>
      </c>
      <c r="Y11" s="9">
        <f t="shared" si="10"/>
        <v>0</v>
      </c>
      <c r="Z11" s="8">
        <v>0</v>
      </c>
      <c r="AA11" s="8">
        <v>0</v>
      </c>
      <c r="AB11" s="8">
        <v>0</v>
      </c>
    </row>
    <row r="12" spans="1:28">
      <c r="A12" s="17" t="s">
        <v>25</v>
      </c>
      <c r="B12" s="7">
        <f t="shared" si="0"/>
        <v>0</v>
      </c>
      <c r="C12" s="8">
        <f t="shared" si="1"/>
        <v>0</v>
      </c>
      <c r="D12" s="8">
        <f t="shared" si="2"/>
        <v>0</v>
      </c>
      <c r="E12" s="8">
        <f t="shared" si="11"/>
        <v>0</v>
      </c>
      <c r="F12" s="8">
        <f t="shared" si="12"/>
        <v>0</v>
      </c>
      <c r="G12" s="9">
        <f t="shared" si="3"/>
        <v>0</v>
      </c>
      <c r="H12" s="8">
        <v>0</v>
      </c>
      <c r="I12" s="8">
        <v>0</v>
      </c>
      <c r="J12" s="8">
        <v>0</v>
      </c>
      <c r="K12" s="8">
        <v>0</v>
      </c>
      <c r="L12" s="9">
        <f t="shared" si="4"/>
        <v>0</v>
      </c>
      <c r="M12" s="8">
        <v>0</v>
      </c>
      <c r="N12" s="8">
        <v>0</v>
      </c>
      <c r="O12" s="8">
        <v>0</v>
      </c>
      <c r="P12" s="8">
        <v>0</v>
      </c>
      <c r="Q12" s="9">
        <f t="shared" si="5"/>
        <v>0</v>
      </c>
      <c r="R12" s="8">
        <f t="shared" si="6"/>
        <v>0</v>
      </c>
      <c r="S12" s="8">
        <f t="shared" si="7"/>
        <v>0</v>
      </c>
      <c r="T12" s="8">
        <f t="shared" si="8"/>
        <v>0</v>
      </c>
      <c r="U12" s="9">
        <f t="shared" si="9"/>
        <v>0</v>
      </c>
      <c r="V12" s="8">
        <v>0</v>
      </c>
      <c r="W12" s="8">
        <v>0</v>
      </c>
      <c r="X12" s="8">
        <v>0</v>
      </c>
      <c r="Y12" s="9">
        <f t="shared" si="10"/>
        <v>0</v>
      </c>
      <c r="Z12" s="8">
        <v>0</v>
      </c>
      <c r="AA12" s="8">
        <v>0</v>
      </c>
      <c r="AB12" s="8">
        <v>0</v>
      </c>
    </row>
    <row r="13" spans="1:28">
      <c r="A13" s="17" t="s">
        <v>26</v>
      </c>
      <c r="B13" s="7">
        <f t="shared" si="0"/>
        <v>82</v>
      </c>
      <c r="C13" s="8">
        <f t="shared" si="1"/>
        <v>58</v>
      </c>
      <c r="D13" s="8">
        <f t="shared" si="2"/>
        <v>24</v>
      </c>
      <c r="E13" s="8">
        <f t="shared" si="11"/>
        <v>0</v>
      </c>
      <c r="F13" s="8">
        <v>0</v>
      </c>
      <c r="G13" s="9">
        <f t="shared" si="3"/>
        <v>28</v>
      </c>
      <c r="H13" s="8">
        <v>21</v>
      </c>
      <c r="I13" s="8">
        <v>7</v>
      </c>
      <c r="J13" s="8">
        <v>0</v>
      </c>
      <c r="K13" s="8">
        <v>0</v>
      </c>
      <c r="L13" s="9">
        <f t="shared" si="4"/>
        <v>43</v>
      </c>
      <c r="M13" s="8">
        <v>31</v>
      </c>
      <c r="N13" s="8">
        <v>12</v>
      </c>
      <c r="O13" s="8">
        <v>0</v>
      </c>
      <c r="P13" s="8">
        <v>0</v>
      </c>
      <c r="Q13" s="9">
        <f t="shared" si="5"/>
        <v>11</v>
      </c>
      <c r="R13" s="8">
        <f t="shared" si="6"/>
        <v>6</v>
      </c>
      <c r="S13" s="8">
        <f t="shared" si="7"/>
        <v>5</v>
      </c>
      <c r="T13" s="8">
        <f t="shared" si="8"/>
        <v>0</v>
      </c>
      <c r="U13" s="9">
        <f t="shared" si="9"/>
        <v>10</v>
      </c>
      <c r="V13" s="8">
        <v>5</v>
      </c>
      <c r="W13" s="8">
        <v>5</v>
      </c>
      <c r="X13" s="8">
        <v>0</v>
      </c>
      <c r="Y13" s="9">
        <f t="shared" si="10"/>
        <v>1</v>
      </c>
      <c r="Z13" s="8">
        <v>1</v>
      </c>
      <c r="AA13" s="8">
        <v>0</v>
      </c>
      <c r="AB13" s="8">
        <v>0</v>
      </c>
    </row>
    <row r="14" spans="1:28">
      <c r="A14" s="17" t="s">
        <v>4</v>
      </c>
      <c r="B14" s="19">
        <f t="shared" ref="B14:AB14" si="13">IF(AND((B5)=0,(B4)=0),1,IF(AND((B5)&lt;&gt;0,(B4)=0),1,(B5)/(B4)))</f>
        <v>1.0140350877192983</v>
      </c>
      <c r="C14" s="20">
        <f t="shared" si="13"/>
        <v>0.96685082872928174</v>
      </c>
      <c r="D14" s="20">
        <f t="shared" si="13"/>
        <v>1.0927835051546391</v>
      </c>
      <c r="E14" s="20">
        <f t="shared" si="13"/>
        <v>1.25</v>
      </c>
      <c r="F14" s="20">
        <f t="shared" si="13"/>
        <v>1</v>
      </c>
      <c r="G14" s="19">
        <f t="shared" si="13"/>
        <v>1.1397058823529411</v>
      </c>
      <c r="H14" s="20">
        <f t="shared" si="13"/>
        <v>1.076086956521739</v>
      </c>
      <c r="I14" s="20">
        <f t="shared" si="13"/>
        <v>1.2682926829268293</v>
      </c>
      <c r="J14" s="20">
        <f t="shared" si="13"/>
        <v>1.3333333333333333</v>
      </c>
      <c r="K14" s="20">
        <f t="shared" si="13"/>
        <v>1</v>
      </c>
      <c r="L14" s="19">
        <f t="shared" si="13"/>
        <v>0.84444444444444444</v>
      </c>
      <c r="M14" s="20">
        <f t="shared" si="13"/>
        <v>0.81355932203389836</v>
      </c>
      <c r="N14" s="20">
        <f t="shared" si="13"/>
        <v>0.8571428571428571</v>
      </c>
      <c r="O14" s="20">
        <f t="shared" si="13"/>
        <v>1</v>
      </c>
      <c r="P14" s="20">
        <f t="shared" si="13"/>
        <v>1</v>
      </c>
      <c r="Q14" s="19">
        <f t="shared" si="13"/>
        <v>1</v>
      </c>
      <c r="R14" s="20">
        <f t="shared" si="13"/>
        <v>0.93333333333333335</v>
      </c>
      <c r="S14" s="20">
        <f t="shared" si="13"/>
        <v>1.0714285714285714</v>
      </c>
      <c r="T14" s="20">
        <f t="shared" si="13"/>
        <v>1</v>
      </c>
      <c r="U14" s="19">
        <f t="shared" si="13"/>
        <v>1</v>
      </c>
      <c r="V14" s="20">
        <f t="shared" si="13"/>
        <v>0.90476190476190477</v>
      </c>
      <c r="W14" s="20">
        <f t="shared" si="13"/>
        <v>1.0714285714285714</v>
      </c>
      <c r="X14" s="20">
        <f t="shared" si="13"/>
        <v>1</v>
      </c>
      <c r="Y14" s="19">
        <f t="shared" si="13"/>
        <v>1</v>
      </c>
      <c r="Z14" s="20">
        <f t="shared" si="13"/>
        <v>1</v>
      </c>
      <c r="AA14" s="20">
        <f t="shared" si="13"/>
        <v>1</v>
      </c>
      <c r="AB14" s="20">
        <f t="shared" si="13"/>
        <v>1</v>
      </c>
    </row>
    <row r="15" spans="1:28">
      <c r="A15" s="17" t="s">
        <v>5</v>
      </c>
      <c r="B15" s="7">
        <f t="shared" ref="B15:B29" si="14">SUM(C15:F15)</f>
        <v>53</v>
      </c>
      <c r="C15" s="8">
        <f t="shared" ref="C15:C29" si="15">H15+M15+R15</f>
        <v>25</v>
      </c>
      <c r="D15" s="8">
        <f t="shared" ref="D15:D29" si="16">I15+N15+S15</f>
        <v>25</v>
      </c>
      <c r="E15" s="8">
        <f t="shared" ref="E15:E29" si="17">J15+O15+T15</f>
        <v>3</v>
      </c>
      <c r="F15" s="8">
        <f t="shared" ref="F15:F29" si="18">K15+P15</f>
        <v>0</v>
      </c>
      <c r="G15" s="9">
        <f t="shared" ref="G15:G29" si="19">SUM(H15:K15)</f>
        <v>26</v>
      </c>
      <c r="H15" s="8">
        <v>13</v>
      </c>
      <c r="I15" s="8">
        <v>11</v>
      </c>
      <c r="J15" s="8">
        <v>2</v>
      </c>
      <c r="K15" s="8">
        <v>0</v>
      </c>
      <c r="L15" s="9">
        <f t="shared" ref="L15:L29" si="20">SUM(M15:P15)</f>
        <v>10</v>
      </c>
      <c r="M15" s="8">
        <v>6</v>
      </c>
      <c r="N15" s="8">
        <v>4</v>
      </c>
      <c r="O15" s="8">
        <v>0</v>
      </c>
      <c r="P15" s="8">
        <v>0</v>
      </c>
      <c r="Q15" s="9">
        <f t="shared" ref="Q15:Q29" si="21">SUM(R15:T15)</f>
        <v>17</v>
      </c>
      <c r="R15" s="8">
        <f t="shared" ref="R15:R29" si="22">V15+Z15</f>
        <v>6</v>
      </c>
      <c r="S15" s="8">
        <f t="shared" ref="S15:S29" si="23">W15+AA15</f>
        <v>10</v>
      </c>
      <c r="T15" s="8">
        <f t="shared" ref="T15:T29" si="24">X15+AB15</f>
        <v>1</v>
      </c>
      <c r="U15" s="9">
        <f t="shared" ref="U15:U29" si="25">SUM(V15:X15)</f>
        <v>13</v>
      </c>
      <c r="V15" s="8">
        <v>3</v>
      </c>
      <c r="W15" s="8">
        <v>10</v>
      </c>
      <c r="X15" s="8">
        <v>0</v>
      </c>
      <c r="Y15" s="9">
        <f t="shared" ref="Y15:Y29" si="26">SUM(Z15:AB15)</f>
        <v>4</v>
      </c>
      <c r="Z15" s="8">
        <v>3</v>
      </c>
      <c r="AA15" s="8">
        <v>0</v>
      </c>
      <c r="AB15" s="8">
        <v>1</v>
      </c>
    </row>
    <row r="16" spans="1:28">
      <c r="A16" s="17" t="s">
        <v>27</v>
      </c>
      <c r="B16" s="7">
        <f t="shared" si="14"/>
        <v>212</v>
      </c>
      <c r="C16" s="8">
        <f t="shared" si="15"/>
        <v>139</v>
      </c>
      <c r="D16" s="8">
        <f t="shared" si="16"/>
        <v>69</v>
      </c>
      <c r="E16" s="8">
        <f t="shared" si="17"/>
        <v>1</v>
      </c>
      <c r="F16" s="8">
        <f t="shared" si="18"/>
        <v>3</v>
      </c>
      <c r="G16" s="9">
        <f t="shared" si="19"/>
        <v>116</v>
      </c>
      <c r="H16" s="8">
        <v>81</v>
      </c>
      <c r="I16" s="8">
        <v>34</v>
      </c>
      <c r="J16" s="8">
        <v>1</v>
      </c>
      <c r="K16" s="8">
        <v>0</v>
      </c>
      <c r="L16" s="9">
        <f t="shared" si="20"/>
        <v>57</v>
      </c>
      <c r="M16" s="8">
        <v>36</v>
      </c>
      <c r="N16" s="8">
        <v>18</v>
      </c>
      <c r="O16" s="8">
        <v>0</v>
      </c>
      <c r="P16" s="8">
        <v>3</v>
      </c>
      <c r="Q16" s="9">
        <f t="shared" si="21"/>
        <v>39</v>
      </c>
      <c r="R16" s="8">
        <f t="shared" si="22"/>
        <v>22</v>
      </c>
      <c r="S16" s="8">
        <f t="shared" si="23"/>
        <v>17</v>
      </c>
      <c r="T16" s="8">
        <f t="shared" si="24"/>
        <v>0</v>
      </c>
      <c r="U16" s="9">
        <f t="shared" si="25"/>
        <v>33</v>
      </c>
      <c r="V16" s="8">
        <v>16</v>
      </c>
      <c r="W16" s="8">
        <v>17</v>
      </c>
      <c r="X16" s="8">
        <v>0</v>
      </c>
      <c r="Y16" s="9">
        <f t="shared" si="26"/>
        <v>6</v>
      </c>
      <c r="Z16" s="8">
        <v>6</v>
      </c>
      <c r="AA16" s="8">
        <v>0</v>
      </c>
      <c r="AB16" s="8">
        <v>0</v>
      </c>
    </row>
    <row r="17" spans="1:28">
      <c r="A17" s="17" t="s">
        <v>28</v>
      </c>
      <c r="B17" s="7">
        <f t="shared" si="14"/>
        <v>61</v>
      </c>
      <c r="C17" s="8">
        <f t="shared" si="15"/>
        <v>39</v>
      </c>
      <c r="D17" s="8">
        <f t="shared" si="16"/>
        <v>21</v>
      </c>
      <c r="E17" s="8">
        <f t="shared" si="17"/>
        <v>1</v>
      </c>
      <c r="F17" s="8">
        <f t="shared" si="18"/>
        <v>0</v>
      </c>
      <c r="G17" s="9">
        <f t="shared" si="19"/>
        <v>20</v>
      </c>
      <c r="H17" s="8">
        <v>8</v>
      </c>
      <c r="I17" s="8">
        <v>11</v>
      </c>
      <c r="J17" s="8">
        <v>1</v>
      </c>
      <c r="K17" s="8">
        <v>0</v>
      </c>
      <c r="L17" s="9">
        <f t="shared" si="20"/>
        <v>26</v>
      </c>
      <c r="M17" s="8">
        <v>22</v>
      </c>
      <c r="N17" s="8">
        <v>4</v>
      </c>
      <c r="O17" s="8">
        <v>0</v>
      </c>
      <c r="P17" s="8">
        <v>0</v>
      </c>
      <c r="Q17" s="9">
        <f t="shared" si="21"/>
        <v>15</v>
      </c>
      <c r="R17" s="8">
        <f t="shared" si="22"/>
        <v>9</v>
      </c>
      <c r="S17" s="8">
        <f t="shared" si="23"/>
        <v>6</v>
      </c>
      <c r="T17" s="8">
        <f t="shared" si="24"/>
        <v>0</v>
      </c>
      <c r="U17" s="9">
        <f t="shared" si="25"/>
        <v>13</v>
      </c>
      <c r="V17" s="8">
        <v>7</v>
      </c>
      <c r="W17" s="8">
        <v>6</v>
      </c>
      <c r="X17" s="8">
        <v>0</v>
      </c>
      <c r="Y17" s="9">
        <f t="shared" si="26"/>
        <v>2</v>
      </c>
      <c r="Z17" s="8">
        <v>2</v>
      </c>
      <c r="AA17" s="8">
        <v>0</v>
      </c>
      <c r="AB17" s="8">
        <v>0</v>
      </c>
    </row>
    <row r="18" spans="1:28" ht="24">
      <c r="A18" s="17" t="s">
        <v>29</v>
      </c>
      <c r="B18" s="7">
        <f t="shared" si="14"/>
        <v>101</v>
      </c>
      <c r="C18" s="8">
        <f t="shared" si="15"/>
        <v>68</v>
      </c>
      <c r="D18" s="8">
        <f t="shared" si="16"/>
        <v>33</v>
      </c>
      <c r="E18" s="8">
        <f t="shared" si="17"/>
        <v>0</v>
      </c>
      <c r="F18" s="8">
        <f t="shared" si="18"/>
        <v>0</v>
      </c>
      <c r="G18" s="9">
        <f t="shared" si="19"/>
        <v>77</v>
      </c>
      <c r="H18" s="8">
        <v>61</v>
      </c>
      <c r="I18" s="8">
        <v>16</v>
      </c>
      <c r="J18" s="8">
        <v>0</v>
      </c>
      <c r="K18" s="8">
        <v>0</v>
      </c>
      <c r="L18" s="9">
        <f t="shared" si="20"/>
        <v>10</v>
      </c>
      <c r="M18" s="8">
        <v>4</v>
      </c>
      <c r="N18" s="8">
        <v>6</v>
      </c>
      <c r="O18" s="8">
        <v>0</v>
      </c>
      <c r="P18" s="8">
        <v>0</v>
      </c>
      <c r="Q18" s="9">
        <f t="shared" si="21"/>
        <v>14</v>
      </c>
      <c r="R18" s="8">
        <f t="shared" si="22"/>
        <v>3</v>
      </c>
      <c r="S18" s="8">
        <f t="shared" si="23"/>
        <v>11</v>
      </c>
      <c r="T18" s="8">
        <f t="shared" si="24"/>
        <v>0</v>
      </c>
      <c r="U18" s="9">
        <f t="shared" si="25"/>
        <v>14</v>
      </c>
      <c r="V18" s="8">
        <v>3</v>
      </c>
      <c r="W18" s="8">
        <v>11</v>
      </c>
      <c r="X18" s="8">
        <v>0</v>
      </c>
      <c r="Y18" s="9">
        <f t="shared" si="26"/>
        <v>0</v>
      </c>
      <c r="Z18" s="8">
        <v>0</v>
      </c>
      <c r="AA18" s="8">
        <v>0</v>
      </c>
      <c r="AB18" s="8">
        <v>0</v>
      </c>
    </row>
    <row r="19" spans="1:28" ht="24">
      <c r="A19" s="17" t="s">
        <v>30</v>
      </c>
      <c r="B19" s="7">
        <f t="shared" si="14"/>
        <v>31</v>
      </c>
      <c r="C19" s="8">
        <f t="shared" si="15"/>
        <v>15</v>
      </c>
      <c r="D19" s="8">
        <f t="shared" si="16"/>
        <v>13</v>
      </c>
      <c r="E19" s="8">
        <f t="shared" si="17"/>
        <v>0</v>
      </c>
      <c r="F19" s="8">
        <v>3</v>
      </c>
      <c r="G19" s="9">
        <f t="shared" si="19"/>
        <v>10</v>
      </c>
      <c r="H19" s="8">
        <v>4</v>
      </c>
      <c r="I19" s="8">
        <v>6</v>
      </c>
      <c r="J19" s="8">
        <v>0</v>
      </c>
      <c r="K19" s="8">
        <v>0</v>
      </c>
      <c r="L19" s="9">
        <f t="shared" si="20"/>
        <v>11</v>
      </c>
      <c r="M19" s="8">
        <v>1</v>
      </c>
      <c r="N19" s="8">
        <v>7</v>
      </c>
      <c r="O19" s="8">
        <v>0</v>
      </c>
      <c r="P19" s="8">
        <v>3</v>
      </c>
      <c r="Q19" s="9">
        <f t="shared" si="21"/>
        <v>10</v>
      </c>
      <c r="R19" s="8">
        <f t="shared" si="22"/>
        <v>10</v>
      </c>
      <c r="S19" s="8">
        <f t="shared" si="23"/>
        <v>0</v>
      </c>
      <c r="T19" s="8">
        <f t="shared" si="24"/>
        <v>0</v>
      </c>
      <c r="U19" s="9">
        <f t="shared" si="25"/>
        <v>6</v>
      </c>
      <c r="V19" s="8">
        <v>6</v>
      </c>
      <c r="W19" s="8">
        <v>0</v>
      </c>
      <c r="X19" s="8">
        <v>0</v>
      </c>
      <c r="Y19" s="9">
        <f t="shared" si="26"/>
        <v>4</v>
      </c>
      <c r="Z19" s="8">
        <v>4</v>
      </c>
      <c r="AA19" s="8">
        <v>0</v>
      </c>
      <c r="AB19" s="8">
        <v>0</v>
      </c>
    </row>
    <row r="20" spans="1:28" ht="24">
      <c r="A20" s="17" t="s">
        <v>31</v>
      </c>
      <c r="B20" s="7">
        <f t="shared" si="14"/>
        <v>19</v>
      </c>
      <c r="C20" s="8">
        <f t="shared" si="15"/>
        <v>15</v>
      </c>
      <c r="D20" s="8">
        <f t="shared" si="16"/>
        <v>4</v>
      </c>
      <c r="E20" s="8">
        <f t="shared" si="17"/>
        <v>0</v>
      </c>
      <c r="F20" s="8">
        <f t="shared" si="18"/>
        <v>0</v>
      </c>
      <c r="G20" s="9">
        <f t="shared" si="19"/>
        <v>6</v>
      </c>
      <c r="H20" s="8">
        <v>5</v>
      </c>
      <c r="I20" s="8">
        <v>1</v>
      </c>
      <c r="J20" s="8">
        <v>0</v>
      </c>
      <c r="K20" s="8">
        <v>0</v>
      </c>
      <c r="L20" s="9">
        <f t="shared" si="20"/>
        <v>10</v>
      </c>
      <c r="M20" s="8">
        <v>8</v>
      </c>
      <c r="N20" s="8">
        <v>2</v>
      </c>
      <c r="O20" s="8">
        <v>0</v>
      </c>
      <c r="P20" s="8">
        <v>0</v>
      </c>
      <c r="Q20" s="9">
        <f t="shared" si="21"/>
        <v>3</v>
      </c>
      <c r="R20" s="8">
        <f t="shared" si="22"/>
        <v>2</v>
      </c>
      <c r="S20" s="8">
        <f t="shared" si="23"/>
        <v>1</v>
      </c>
      <c r="T20" s="8">
        <f t="shared" si="24"/>
        <v>0</v>
      </c>
      <c r="U20" s="9">
        <f t="shared" si="25"/>
        <v>3</v>
      </c>
      <c r="V20" s="8">
        <v>2</v>
      </c>
      <c r="W20" s="8">
        <v>1</v>
      </c>
      <c r="X20" s="8">
        <v>0</v>
      </c>
      <c r="Y20" s="9">
        <f t="shared" si="26"/>
        <v>0</v>
      </c>
      <c r="Z20" s="8">
        <v>0</v>
      </c>
      <c r="AA20" s="8">
        <v>0</v>
      </c>
      <c r="AB20" s="8">
        <v>0</v>
      </c>
    </row>
    <row r="21" spans="1:28" ht="24">
      <c r="A21" s="17" t="s">
        <v>32</v>
      </c>
      <c r="B21" s="7">
        <f t="shared" si="14"/>
        <v>42</v>
      </c>
      <c r="C21" s="8">
        <f t="shared" si="15"/>
        <v>38</v>
      </c>
      <c r="D21" s="8">
        <f t="shared" si="16"/>
        <v>4</v>
      </c>
      <c r="E21" s="8">
        <f t="shared" si="17"/>
        <v>0</v>
      </c>
      <c r="F21" s="8">
        <f t="shared" si="18"/>
        <v>0</v>
      </c>
      <c r="G21" s="9">
        <f t="shared" si="19"/>
        <v>23</v>
      </c>
      <c r="H21" s="8">
        <v>21</v>
      </c>
      <c r="I21" s="8">
        <v>2</v>
      </c>
      <c r="J21" s="8">
        <v>0</v>
      </c>
      <c r="K21" s="8">
        <v>0</v>
      </c>
      <c r="L21" s="9">
        <f t="shared" si="20"/>
        <v>11</v>
      </c>
      <c r="M21" s="8">
        <v>9</v>
      </c>
      <c r="N21" s="8">
        <v>2</v>
      </c>
      <c r="O21" s="8">
        <v>0</v>
      </c>
      <c r="P21" s="8">
        <v>0</v>
      </c>
      <c r="Q21" s="9">
        <f t="shared" si="21"/>
        <v>8</v>
      </c>
      <c r="R21" s="8">
        <f t="shared" si="22"/>
        <v>8</v>
      </c>
      <c r="S21" s="8">
        <f t="shared" si="23"/>
        <v>0</v>
      </c>
      <c r="T21" s="8">
        <f t="shared" si="24"/>
        <v>0</v>
      </c>
      <c r="U21" s="9">
        <f t="shared" si="25"/>
        <v>5</v>
      </c>
      <c r="V21" s="8">
        <v>5</v>
      </c>
      <c r="W21" s="8">
        <v>0</v>
      </c>
      <c r="X21" s="8">
        <v>0</v>
      </c>
      <c r="Y21" s="9">
        <f t="shared" si="26"/>
        <v>3</v>
      </c>
      <c r="Z21" s="8">
        <v>3</v>
      </c>
      <c r="AA21" s="8">
        <v>0</v>
      </c>
      <c r="AB21" s="8">
        <v>0</v>
      </c>
    </row>
    <row r="22" spans="1:28" ht="24">
      <c r="A22" s="17" t="s">
        <v>33</v>
      </c>
      <c r="B22" s="7">
        <f t="shared" si="14"/>
        <v>25</v>
      </c>
      <c r="C22" s="8">
        <f t="shared" si="15"/>
        <v>6</v>
      </c>
      <c r="D22" s="8">
        <f t="shared" si="16"/>
        <v>19</v>
      </c>
      <c r="E22" s="8">
        <f t="shared" si="17"/>
        <v>0</v>
      </c>
      <c r="F22" s="8">
        <f t="shared" si="18"/>
        <v>0</v>
      </c>
      <c r="G22" s="9">
        <f t="shared" si="19"/>
        <v>0</v>
      </c>
      <c r="H22" s="8">
        <v>0</v>
      </c>
      <c r="I22" s="8">
        <v>0</v>
      </c>
      <c r="J22" s="8">
        <v>0</v>
      </c>
      <c r="K22" s="8">
        <v>0</v>
      </c>
      <c r="L22" s="9">
        <f t="shared" si="20"/>
        <v>0</v>
      </c>
      <c r="M22" s="8">
        <v>0</v>
      </c>
      <c r="N22" s="8">
        <v>0</v>
      </c>
      <c r="O22" s="8">
        <v>0</v>
      </c>
      <c r="P22" s="8">
        <v>0</v>
      </c>
      <c r="Q22" s="9">
        <f t="shared" si="21"/>
        <v>25</v>
      </c>
      <c r="R22" s="8">
        <f t="shared" si="22"/>
        <v>6</v>
      </c>
      <c r="S22" s="8">
        <f t="shared" si="23"/>
        <v>19</v>
      </c>
      <c r="T22" s="8">
        <f t="shared" si="24"/>
        <v>0</v>
      </c>
      <c r="U22" s="9">
        <f t="shared" si="25"/>
        <v>25</v>
      </c>
      <c r="V22" s="8">
        <v>6</v>
      </c>
      <c r="W22" s="8">
        <v>19</v>
      </c>
      <c r="X22" s="8">
        <v>0</v>
      </c>
      <c r="Y22" s="9">
        <f t="shared" si="26"/>
        <v>0</v>
      </c>
      <c r="Z22" s="8">
        <v>0</v>
      </c>
      <c r="AA22" s="8">
        <v>0</v>
      </c>
      <c r="AB22" s="8">
        <v>0</v>
      </c>
    </row>
    <row r="23" spans="1:28" ht="24">
      <c r="A23" s="17" t="s">
        <v>34</v>
      </c>
      <c r="B23" s="7">
        <f t="shared" si="14"/>
        <v>6</v>
      </c>
      <c r="C23" s="8">
        <f t="shared" si="15"/>
        <v>6</v>
      </c>
      <c r="D23" s="8">
        <f t="shared" si="16"/>
        <v>0</v>
      </c>
      <c r="E23" s="8">
        <f t="shared" si="17"/>
        <v>0</v>
      </c>
      <c r="F23" s="8">
        <f t="shared" si="18"/>
        <v>0</v>
      </c>
      <c r="G23" s="9">
        <f t="shared" si="19"/>
        <v>0</v>
      </c>
      <c r="H23" s="8">
        <v>0</v>
      </c>
      <c r="I23" s="8">
        <v>0</v>
      </c>
      <c r="J23" s="8">
        <v>0</v>
      </c>
      <c r="K23" s="8">
        <v>0</v>
      </c>
      <c r="L23" s="9">
        <f t="shared" si="20"/>
        <v>0</v>
      </c>
      <c r="M23" s="8">
        <v>0</v>
      </c>
      <c r="N23" s="8">
        <v>0</v>
      </c>
      <c r="O23" s="8">
        <v>0</v>
      </c>
      <c r="P23" s="8">
        <v>0</v>
      </c>
      <c r="Q23" s="9">
        <f t="shared" si="21"/>
        <v>6</v>
      </c>
      <c r="R23" s="8">
        <f t="shared" si="22"/>
        <v>6</v>
      </c>
      <c r="S23" s="8">
        <f t="shared" si="23"/>
        <v>0</v>
      </c>
      <c r="T23" s="8">
        <f t="shared" si="24"/>
        <v>0</v>
      </c>
      <c r="U23" s="9">
        <f t="shared" si="25"/>
        <v>5</v>
      </c>
      <c r="V23" s="8">
        <v>5</v>
      </c>
      <c r="W23" s="8">
        <v>0</v>
      </c>
      <c r="X23" s="8">
        <v>0</v>
      </c>
      <c r="Y23" s="9">
        <f t="shared" si="26"/>
        <v>1</v>
      </c>
      <c r="Z23" s="8">
        <v>1</v>
      </c>
      <c r="AA23" s="8">
        <v>0</v>
      </c>
      <c r="AB23" s="8">
        <v>0</v>
      </c>
    </row>
    <row r="24" spans="1:28" ht="24">
      <c r="A24" s="17" t="s">
        <v>35</v>
      </c>
      <c r="B24" s="7">
        <f t="shared" si="14"/>
        <v>0</v>
      </c>
      <c r="C24" s="8">
        <f t="shared" si="15"/>
        <v>0</v>
      </c>
      <c r="D24" s="8">
        <f t="shared" si="16"/>
        <v>0</v>
      </c>
      <c r="E24" s="8">
        <f t="shared" si="17"/>
        <v>0</v>
      </c>
      <c r="F24" s="8">
        <f t="shared" si="18"/>
        <v>0</v>
      </c>
      <c r="G24" s="9">
        <f t="shared" si="19"/>
        <v>0</v>
      </c>
      <c r="H24" s="8">
        <v>0</v>
      </c>
      <c r="I24" s="8">
        <v>0</v>
      </c>
      <c r="J24" s="8">
        <v>0</v>
      </c>
      <c r="K24" s="8">
        <v>0</v>
      </c>
      <c r="L24" s="9">
        <f t="shared" si="20"/>
        <v>0</v>
      </c>
      <c r="M24" s="8">
        <v>0</v>
      </c>
      <c r="N24" s="8">
        <v>0</v>
      </c>
      <c r="O24" s="8">
        <v>0</v>
      </c>
      <c r="P24" s="8">
        <v>0</v>
      </c>
      <c r="Q24" s="9">
        <f t="shared" si="21"/>
        <v>0</v>
      </c>
      <c r="R24" s="8">
        <f t="shared" si="22"/>
        <v>0</v>
      </c>
      <c r="S24" s="8">
        <f t="shared" si="23"/>
        <v>0</v>
      </c>
      <c r="T24" s="8">
        <f t="shared" si="24"/>
        <v>0</v>
      </c>
      <c r="U24" s="9">
        <f t="shared" si="25"/>
        <v>0</v>
      </c>
      <c r="V24" s="8">
        <v>0</v>
      </c>
      <c r="W24" s="8">
        <v>0</v>
      </c>
      <c r="X24" s="8">
        <v>0</v>
      </c>
      <c r="Y24" s="9">
        <f t="shared" si="26"/>
        <v>0</v>
      </c>
      <c r="Z24" s="8">
        <v>0</v>
      </c>
      <c r="AA24" s="8">
        <v>0</v>
      </c>
      <c r="AB24" s="8">
        <v>0</v>
      </c>
    </row>
    <row r="25" spans="1:28">
      <c r="A25" s="17" t="s">
        <v>36</v>
      </c>
      <c r="B25" s="7">
        <f t="shared" si="14"/>
        <v>0</v>
      </c>
      <c r="C25" s="8">
        <f t="shared" si="15"/>
        <v>0</v>
      </c>
      <c r="D25" s="8">
        <f t="shared" si="16"/>
        <v>0</v>
      </c>
      <c r="E25" s="8">
        <f t="shared" si="17"/>
        <v>0</v>
      </c>
      <c r="F25" s="8">
        <f t="shared" si="18"/>
        <v>0</v>
      </c>
      <c r="G25" s="9">
        <f t="shared" si="19"/>
        <v>0</v>
      </c>
      <c r="H25" s="8">
        <v>0</v>
      </c>
      <c r="I25" s="8">
        <v>0</v>
      </c>
      <c r="J25" s="8">
        <v>0</v>
      </c>
      <c r="K25" s="8">
        <v>0</v>
      </c>
      <c r="L25" s="9">
        <f t="shared" si="20"/>
        <v>0</v>
      </c>
      <c r="M25" s="8">
        <v>0</v>
      </c>
      <c r="N25" s="8">
        <v>0</v>
      </c>
      <c r="O25" s="8">
        <v>0</v>
      </c>
      <c r="P25" s="8">
        <v>0</v>
      </c>
      <c r="Q25" s="9">
        <f t="shared" si="21"/>
        <v>0</v>
      </c>
      <c r="R25" s="8">
        <f t="shared" si="22"/>
        <v>0</v>
      </c>
      <c r="S25" s="8">
        <f t="shared" si="23"/>
        <v>0</v>
      </c>
      <c r="T25" s="8">
        <f t="shared" si="24"/>
        <v>0</v>
      </c>
      <c r="U25" s="9">
        <f t="shared" si="25"/>
        <v>0</v>
      </c>
      <c r="V25" s="8">
        <v>0</v>
      </c>
      <c r="W25" s="8">
        <v>0</v>
      </c>
      <c r="X25" s="8">
        <v>0</v>
      </c>
      <c r="Y25" s="9">
        <f t="shared" si="26"/>
        <v>0</v>
      </c>
      <c r="Z25" s="8">
        <v>0</v>
      </c>
      <c r="AA25" s="8">
        <v>0</v>
      </c>
      <c r="AB25" s="8">
        <v>0</v>
      </c>
    </row>
    <row r="26" spans="1:28">
      <c r="A26" s="17" t="s">
        <v>37</v>
      </c>
      <c r="B26" s="7">
        <f t="shared" si="14"/>
        <v>23</v>
      </c>
      <c r="C26" s="8">
        <f t="shared" si="15"/>
        <v>12</v>
      </c>
      <c r="D26" s="8">
        <f t="shared" si="16"/>
        <v>11</v>
      </c>
      <c r="E26" s="8">
        <f t="shared" si="17"/>
        <v>0</v>
      </c>
      <c r="F26" s="8">
        <f t="shared" si="18"/>
        <v>0</v>
      </c>
      <c r="G26" s="9">
        <f t="shared" si="19"/>
        <v>12</v>
      </c>
      <c r="H26" s="8">
        <v>5</v>
      </c>
      <c r="I26" s="8">
        <v>7</v>
      </c>
      <c r="J26" s="8">
        <v>0</v>
      </c>
      <c r="K26" s="8">
        <v>0</v>
      </c>
      <c r="L26" s="9">
        <f t="shared" si="20"/>
        <v>8</v>
      </c>
      <c r="M26" s="8">
        <v>6</v>
      </c>
      <c r="N26" s="8">
        <v>2</v>
      </c>
      <c r="O26" s="8">
        <v>0</v>
      </c>
      <c r="P26" s="8">
        <v>0</v>
      </c>
      <c r="Q26" s="9">
        <f t="shared" si="21"/>
        <v>3</v>
      </c>
      <c r="R26" s="8">
        <f t="shared" si="22"/>
        <v>1</v>
      </c>
      <c r="S26" s="8">
        <f t="shared" si="23"/>
        <v>2</v>
      </c>
      <c r="T26" s="8">
        <f t="shared" si="24"/>
        <v>0</v>
      </c>
      <c r="U26" s="9">
        <f t="shared" si="25"/>
        <v>2</v>
      </c>
      <c r="V26" s="8">
        <v>0</v>
      </c>
      <c r="W26" s="8">
        <v>2</v>
      </c>
      <c r="X26" s="8">
        <v>0</v>
      </c>
      <c r="Y26" s="9">
        <f t="shared" si="26"/>
        <v>1</v>
      </c>
      <c r="Z26" s="8">
        <v>1</v>
      </c>
      <c r="AA26" s="8">
        <v>0</v>
      </c>
      <c r="AB26" s="8">
        <v>0</v>
      </c>
    </row>
    <row r="27" spans="1:28">
      <c r="A27" s="17" t="s">
        <v>6</v>
      </c>
      <c r="B27" s="7">
        <f t="shared" si="14"/>
        <v>4</v>
      </c>
      <c r="C27" s="8">
        <f t="shared" si="15"/>
        <v>4</v>
      </c>
      <c r="D27" s="8">
        <f t="shared" si="16"/>
        <v>0</v>
      </c>
      <c r="E27" s="8">
        <f t="shared" si="17"/>
        <v>0</v>
      </c>
      <c r="F27" s="8">
        <f t="shared" si="18"/>
        <v>0</v>
      </c>
      <c r="G27" s="9">
        <f t="shared" si="19"/>
        <v>3</v>
      </c>
      <c r="H27" s="8">
        <v>3</v>
      </c>
      <c r="I27" s="8">
        <v>0</v>
      </c>
      <c r="J27" s="8">
        <v>0</v>
      </c>
      <c r="K27" s="8">
        <v>0</v>
      </c>
      <c r="L27" s="9">
        <f t="shared" si="20"/>
        <v>1</v>
      </c>
      <c r="M27" s="8">
        <v>1</v>
      </c>
      <c r="N27" s="8">
        <v>0</v>
      </c>
      <c r="O27" s="8">
        <v>0</v>
      </c>
      <c r="P27" s="8">
        <v>0</v>
      </c>
      <c r="Q27" s="9">
        <f t="shared" si="21"/>
        <v>0</v>
      </c>
      <c r="R27" s="8">
        <f t="shared" si="22"/>
        <v>0</v>
      </c>
      <c r="S27" s="8">
        <f t="shared" si="23"/>
        <v>0</v>
      </c>
      <c r="T27" s="8">
        <f t="shared" si="24"/>
        <v>0</v>
      </c>
      <c r="U27" s="9">
        <f t="shared" si="25"/>
        <v>0</v>
      </c>
      <c r="V27" s="8">
        <v>0</v>
      </c>
      <c r="W27" s="8">
        <v>0</v>
      </c>
      <c r="X27" s="8">
        <v>0</v>
      </c>
      <c r="Y27" s="9">
        <f t="shared" si="26"/>
        <v>0</v>
      </c>
      <c r="Z27" s="8">
        <v>0</v>
      </c>
      <c r="AA27" s="8">
        <v>0</v>
      </c>
      <c r="AB27" s="8">
        <v>0</v>
      </c>
    </row>
    <row r="28" spans="1:28">
      <c r="A28" s="17" t="s">
        <v>38</v>
      </c>
      <c r="B28" s="7">
        <f t="shared" si="14"/>
        <v>0</v>
      </c>
      <c r="C28" s="8">
        <f t="shared" si="15"/>
        <v>0</v>
      </c>
      <c r="D28" s="8">
        <f t="shared" si="16"/>
        <v>0</v>
      </c>
      <c r="E28" s="8">
        <f t="shared" si="17"/>
        <v>0</v>
      </c>
      <c r="F28" s="8">
        <f t="shared" si="18"/>
        <v>0</v>
      </c>
      <c r="G28" s="9">
        <f t="shared" si="19"/>
        <v>0</v>
      </c>
      <c r="H28" s="8">
        <v>0</v>
      </c>
      <c r="I28" s="8">
        <v>0</v>
      </c>
      <c r="J28" s="8">
        <v>0</v>
      </c>
      <c r="K28" s="8">
        <v>0</v>
      </c>
      <c r="L28" s="9">
        <f t="shared" si="20"/>
        <v>0</v>
      </c>
      <c r="M28" s="8">
        <v>0</v>
      </c>
      <c r="N28" s="8">
        <v>0</v>
      </c>
      <c r="O28" s="8">
        <v>0</v>
      </c>
      <c r="P28" s="8">
        <v>0</v>
      </c>
      <c r="Q28" s="9">
        <f t="shared" si="21"/>
        <v>0</v>
      </c>
      <c r="R28" s="8">
        <f t="shared" si="22"/>
        <v>0</v>
      </c>
      <c r="S28" s="8">
        <f t="shared" si="23"/>
        <v>0</v>
      </c>
      <c r="T28" s="8">
        <f t="shared" si="24"/>
        <v>0</v>
      </c>
      <c r="U28" s="9">
        <f t="shared" si="25"/>
        <v>0</v>
      </c>
      <c r="V28" s="8">
        <v>0</v>
      </c>
      <c r="W28" s="8">
        <v>0</v>
      </c>
      <c r="X28" s="8">
        <v>0</v>
      </c>
      <c r="Y28" s="9">
        <f t="shared" si="26"/>
        <v>0</v>
      </c>
      <c r="Z28" s="8">
        <v>0</v>
      </c>
      <c r="AA28" s="8">
        <v>0</v>
      </c>
      <c r="AB28" s="8">
        <v>0</v>
      </c>
    </row>
    <row r="29" spans="1:28" ht="13.5" thickBot="1">
      <c r="A29" s="18" t="s">
        <v>7</v>
      </c>
      <c r="B29" s="3">
        <f t="shared" si="14"/>
        <v>0</v>
      </c>
      <c r="C29" s="10">
        <f t="shared" si="15"/>
        <v>0</v>
      </c>
      <c r="D29" s="10">
        <f t="shared" si="16"/>
        <v>0</v>
      </c>
      <c r="E29" s="10">
        <f t="shared" si="17"/>
        <v>0</v>
      </c>
      <c r="F29" s="10">
        <f t="shared" si="18"/>
        <v>0</v>
      </c>
      <c r="G29" s="11">
        <f t="shared" si="19"/>
        <v>0</v>
      </c>
      <c r="H29" s="10">
        <v>0</v>
      </c>
      <c r="I29" s="10">
        <v>0</v>
      </c>
      <c r="J29" s="10">
        <v>0</v>
      </c>
      <c r="K29" s="10">
        <v>0</v>
      </c>
      <c r="L29" s="11">
        <f t="shared" si="20"/>
        <v>0</v>
      </c>
      <c r="M29" s="10">
        <v>0</v>
      </c>
      <c r="N29" s="10">
        <v>0</v>
      </c>
      <c r="O29" s="10">
        <v>0</v>
      </c>
      <c r="P29" s="10">
        <v>0</v>
      </c>
      <c r="Q29" s="11">
        <f t="shared" si="21"/>
        <v>0</v>
      </c>
      <c r="R29" s="10">
        <f t="shared" si="22"/>
        <v>0</v>
      </c>
      <c r="S29" s="10">
        <f t="shared" si="23"/>
        <v>0</v>
      </c>
      <c r="T29" s="10">
        <f t="shared" si="24"/>
        <v>0</v>
      </c>
      <c r="U29" s="11">
        <f t="shared" si="25"/>
        <v>0</v>
      </c>
      <c r="V29" s="10">
        <v>0</v>
      </c>
      <c r="W29" s="10">
        <v>0</v>
      </c>
      <c r="X29" s="10">
        <v>0</v>
      </c>
      <c r="Y29" s="11">
        <f t="shared" si="26"/>
        <v>0</v>
      </c>
      <c r="Z29" s="10">
        <v>0</v>
      </c>
      <c r="AA29" s="10">
        <v>0</v>
      </c>
      <c r="AB29" s="10">
        <v>0</v>
      </c>
    </row>
    <row r="30" spans="1:28">
      <c r="A30" s="12"/>
    </row>
    <row r="31" spans="1:28" ht="25.5" customHeight="1">
      <c r="A31" s="22" t="s">
        <v>39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1"/>
      <c r="M31" s="21"/>
      <c r="N31" s="21"/>
    </row>
    <row r="32" spans="1:28" ht="25.5" customHeight="1">
      <c r="A32" s="12"/>
      <c r="L32" s="21"/>
      <c r="M32" s="21"/>
      <c r="N32" s="21"/>
    </row>
    <row r="33" spans="1:1">
      <c r="A33" s="12"/>
    </row>
    <row r="34" spans="1:1">
      <c r="A34" s="12"/>
    </row>
    <row r="35" spans="1:1">
      <c r="A35" s="12"/>
    </row>
    <row r="36" spans="1:1">
      <c r="A36" s="12"/>
    </row>
    <row r="37" spans="1:1">
      <c r="A37" s="12"/>
    </row>
    <row r="38" spans="1:1">
      <c r="A38" s="12"/>
    </row>
    <row r="39" spans="1:1">
      <c r="A39" s="12"/>
    </row>
    <row r="40" spans="1:1">
      <c r="A40" s="12"/>
    </row>
    <row r="41" spans="1:1">
      <c r="A41" s="12"/>
    </row>
    <row r="42" spans="1:1">
      <c r="A42" s="12"/>
    </row>
    <row r="43" spans="1:1">
      <c r="A43" s="12"/>
    </row>
    <row r="44" spans="1:1">
      <c r="A44" s="12"/>
    </row>
    <row r="45" spans="1:1">
      <c r="A45" s="12"/>
    </row>
    <row r="46" spans="1:1">
      <c r="A46" s="12"/>
    </row>
    <row r="47" spans="1:1">
      <c r="A47" s="12"/>
    </row>
    <row r="48" spans="1:1">
      <c r="A48" s="12"/>
    </row>
  </sheetData>
  <mergeCells count="8">
    <mergeCell ref="A31:K31"/>
    <mergeCell ref="Y1:AB1"/>
    <mergeCell ref="A1:A2"/>
    <mergeCell ref="B1:F1"/>
    <mergeCell ref="L1:P1"/>
    <mergeCell ref="G1:K1"/>
    <mergeCell ref="Q1:T1"/>
    <mergeCell ref="U1:X1"/>
  </mergeCells>
  <pageMargins left="0.75" right="0.75" top="1" bottom="1" header="0.5" footer="0.5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ÕSA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2019-02-14T15:21:20Z</dcterms:created>
  <dcterms:modified xsi:type="dcterms:W3CDTF">2020-01-24T11:38:58Z</dcterms:modified>
</cp:coreProperties>
</file>